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5598" windowHeight="6929"/>
  </bookViews>
  <sheets>
    <sheet name="Foglio1" sheetId="1" r:id="rId1"/>
  </sheets>
  <definedNames>
    <definedName name="_xlnm.Print_Area" localSheetId="0">Foglio1!$B$2:$I$100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7" i="1" l="1"/>
  <c r="G87" i="1"/>
  <c r="G10" i="1" l="1"/>
  <c r="D94" i="1"/>
  <c r="D96" i="1"/>
  <c r="D46" i="1" l="1"/>
  <c r="C94" i="1"/>
  <c r="C24" i="1" l="1"/>
  <c r="H24" i="1"/>
  <c r="G24" i="1"/>
  <c r="D24" i="1" l="1"/>
  <c r="H88" i="1" l="1"/>
  <c r="G88" i="1"/>
  <c r="D88" i="1"/>
  <c r="C88" i="1"/>
  <c r="H84" i="1"/>
  <c r="G84" i="1"/>
  <c r="H79" i="1"/>
  <c r="G79" i="1"/>
  <c r="H69" i="1"/>
  <c r="G69" i="1"/>
  <c r="D69" i="1"/>
  <c r="C69" i="1"/>
  <c r="H8" i="1"/>
  <c r="G8" i="1"/>
  <c r="H91" i="1"/>
  <c r="G91" i="1"/>
  <c r="D91" i="1"/>
  <c r="C91" i="1"/>
  <c r="H74" i="1"/>
  <c r="G74" i="1"/>
  <c r="D74" i="1"/>
  <c r="C74" i="1"/>
  <c r="H61" i="1"/>
  <c r="G61" i="1"/>
  <c r="D61" i="1"/>
  <c r="C61" i="1"/>
  <c r="H51" i="1"/>
  <c r="G51" i="1"/>
  <c r="D51" i="1"/>
  <c r="C51" i="1"/>
  <c r="H42" i="1"/>
  <c r="G42" i="1"/>
  <c r="D42" i="1"/>
  <c r="C42" i="1"/>
  <c r="H34" i="1"/>
  <c r="G34" i="1"/>
  <c r="D34" i="1"/>
  <c r="C34" i="1"/>
  <c r="G77" i="1" l="1"/>
  <c r="G81" i="1" s="1"/>
  <c r="H77" i="1"/>
  <c r="H81" i="1" s="1"/>
  <c r="G52" i="1"/>
  <c r="G43" i="1"/>
  <c r="H35" i="1"/>
  <c r="H52" i="1"/>
  <c r="C63" i="1"/>
  <c r="H25" i="1"/>
  <c r="D63" i="1"/>
  <c r="H43" i="1"/>
  <c r="G63" i="1"/>
  <c r="G35" i="1"/>
  <c r="H63" i="1"/>
  <c r="G25" i="1"/>
  <c r="G64" i="1" l="1"/>
  <c r="G66" i="1" s="1"/>
  <c r="G80" i="1" s="1"/>
  <c r="G82" i="1" s="1"/>
  <c r="H64" i="1"/>
  <c r="H66" i="1" s="1"/>
  <c r="H80" i="1" s="1"/>
  <c r="H82" i="1" s="1"/>
  <c r="D95" i="1" s="1"/>
  <c r="C95" i="1" l="1"/>
  <c r="C96" i="1"/>
  <c r="C97" i="1" l="1"/>
</calcChain>
</file>

<file path=xl/sharedStrings.xml><?xml version="1.0" encoding="utf-8"?>
<sst xmlns="http://schemas.openxmlformats.org/spreadsheetml/2006/main" count="132" uniqueCount="107">
  <si>
    <t xml:space="preserve"> </t>
  </si>
  <si>
    <t>Costi figurativi</t>
  </si>
  <si>
    <t>Proventi figurativi</t>
  </si>
  <si>
    <t>1) da attività di interesse generale</t>
  </si>
  <si>
    <t>2) da attività diverse</t>
  </si>
  <si>
    <t>Totale</t>
  </si>
  <si>
    <t>USCITE</t>
  </si>
  <si>
    <t>ENTRATE</t>
  </si>
  <si>
    <t>A) Uscite da attività di interesse generale</t>
  </si>
  <si>
    <t>A) Entrate da attività di interesse generale</t>
  </si>
  <si>
    <t>1) Materie prime, sussidiarie, di consumo e di merci</t>
  </si>
  <si>
    <t>1) Entrate da quote associative e apporti dei fondatori</t>
  </si>
  <si>
    <t>2) Servizi</t>
  </si>
  <si>
    <t>3) Godimento beni di terzi</t>
  </si>
  <si>
    <t>3) Entrate per prestazioni e cessioni ad associati e fondatori</t>
  </si>
  <si>
    <t>4) Personale</t>
  </si>
  <si>
    <t>4) Erogazioni liberali</t>
  </si>
  <si>
    <t>5) Uscite diverse di gestione</t>
  </si>
  <si>
    <t>5) Entrate del 5 per mille</t>
  </si>
  <si>
    <t>Avanzo/disavanzo attività di interesse generale (+/-)</t>
  </si>
  <si>
    <t>B) Uscite da attività diverse</t>
  </si>
  <si>
    <t>B) Entrate da attività diverse</t>
  </si>
  <si>
    <t>1) Entrate per prestazioni e cessioni ad associati e fondatori</t>
  </si>
  <si>
    <t>2) Contributi da soggetti privati</t>
  </si>
  <si>
    <t>3) Entrate per prestazioni e cessioni a terzi</t>
  </si>
  <si>
    <t>4) Contributi da enti pubblici</t>
  </si>
  <si>
    <t>5) Entrate da contratti con enti pubblici</t>
  </si>
  <si>
    <t>6) Altre entrate</t>
  </si>
  <si>
    <t>Avanzo/disavanzo attività diverse (+/-)</t>
  </si>
  <si>
    <t>C) Uscite da attività di raccolta fondi</t>
  </si>
  <si>
    <t>C) Entrate da attività di raccolta fondi</t>
  </si>
  <si>
    <t>1) Uscite per raccolte fondi abituali</t>
  </si>
  <si>
    <t>1) Entrate da raccolte fondi abituali</t>
  </si>
  <si>
    <t>2) Uscite per raccolte fondi occasionali</t>
  </si>
  <si>
    <t>2) Entrate da raccolte fondi occasionali</t>
  </si>
  <si>
    <t>3) Altre uscite</t>
  </si>
  <si>
    <t>3) Altre entrate</t>
  </si>
  <si>
    <t>Avanzo/disavanzo attività di raccolta fondi (+/-)</t>
  </si>
  <si>
    <t>D) Uscite da attività finanziarie e patrimoniali</t>
  </si>
  <si>
    <t>D) Entrate da attività finanziarie e patrimoniali</t>
  </si>
  <si>
    <t>1) Su rapporti bancari</t>
  </si>
  <si>
    <t>1) Da rapporti bancari</t>
  </si>
  <si>
    <t>2) Su investimenti finanziari</t>
  </si>
  <si>
    <t>2) Da altri investimenti finanziari</t>
  </si>
  <si>
    <t>3) Su patrimonio edilizio</t>
  </si>
  <si>
    <t>3) Da patrimonio edilizio</t>
  </si>
  <si>
    <t>4) Su altri beni patrimoniali</t>
  </si>
  <si>
    <t>4) Da altri beni patrimoniali</t>
  </si>
  <si>
    <t>5) Altre entrate</t>
  </si>
  <si>
    <t>Avanzo/disavanzo attività finanziarie e patrimoniali (+/-)</t>
  </si>
  <si>
    <t>E) Uscite di supporto generale</t>
  </si>
  <si>
    <t>E) Entrate di supporto generale</t>
  </si>
  <si>
    <t>1) Entrate da distacco del personale</t>
  </si>
  <si>
    <t>2) Altre entrate di supporto generale</t>
  </si>
  <si>
    <t>TOTALE ONERI E COSTI</t>
  </si>
  <si>
    <t>Avanzo/disavanzo d’esercizio prima delle imposte (+/-)</t>
  </si>
  <si>
    <t>Imposte</t>
  </si>
  <si>
    <t>Avanzo/disavanzo d’esercizio prima di investimenti e disinvestimenti patrimoniali e finanziamenti (+/-)</t>
  </si>
  <si>
    <t>Uscite da investimenti in immobilizzazioni o da deflussi di capitale di terzi</t>
  </si>
  <si>
    <t>Entrate da disinvestimenti in immobilizzazioni o da flussi di capitale di terzi</t>
  </si>
  <si>
    <t>1) Investimenti in immobilizzazioni inerenti alle attività di interesse generale</t>
  </si>
  <si>
    <t>1) Disinvestimenti di immobilizzazioni inerenti alle attività di interesse generale</t>
  </si>
  <si>
    <t>2) Investimenti in immobilizzazioni inerenti alle attività diverse</t>
  </si>
  <si>
    <t>2) Disinvestimenti di immobilizzazioni inerenti alle attività diverse</t>
  </si>
  <si>
    <t>3) Investimenti in attività finanziarie e patrimoniali</t>
  </si>
  <si>
    <t>3) Disinvestimenti di attività finanziarie e patrimoniali</t>
  </si>
  <si>
    <t>4) Rimborso di finanziamenti per quota capitale e di prestiti</t>
  </si>
  <si>
    <t>4) Ricevimento di finanziamenti e di prestiti</t>
  </si>
  <si>
    <t>Avanzo/disavanzo da entrate e uscite per investimenti e disinvestimenti patrimoniali e finanziamenti (+/-)</t>
  </si>
  <si>
    <t>Avanzo/disavanzo complessivo (+/-)</t>
  </si>
  <si>
    <t>Cassa e banca</t>
  </si>
  <si>
    <t>Cassa</t>
  </si>
  <si>
    <t>Depositi bancari e postali</t>
  </si>
  <si>
    <t>TOTALE ENTRATE DELLA GESTIONE</t>
  </si>
  <si>
    <t>Cassa e Banca anno precedente</t>
  </si>
  <si>
    <t>Avanzo/Disavanzo corrente</t>
  </si>
  <si>
    <t>Cassa e Banca anno corrente</t>
  </si>
  <si>
    <t>Esito controllo</t>
  </si>
  <si>
    <t>CONTROLLO QUADRATURA *</t>
  </si>
  <si>
    <r>
      <t xml:space="preserve">* Formula di controllo: </t>
    </r>
    <r>
      <rPr>
        <b/>
        <sz val="11"/>
        <color theme="1"/>
        <rFont val="Calibri"/>
        <family val="2"/>
        <scheme val="minor"/>
      </rPr>
      <t>Cassa e Banca dell'anno precedente + Avanzo/Disavanzo corrente = Cassa e Banca corrente</t>
    </r>
  </si>
  <si>
    <t>4)  Stampanti e Cancelleria</t>
  </si>
  <si>
    <t>7) Energia Elettrica</t>
  </si>
  <si>
    <t>8) Telefonia</t>
  </si>
  <si>
    <t>11) Manutenzione e riparazione beni</t>
  </si>
  <si>
    <t>6) Altre uscite</t>
  </si>
  <si>
    <t>3) Godimento beni di terzi (affitti+ noleggio macchine ufficio)</t>
  </si>
  <si>
    <t>9) Rimborsi KM direttivo</t>
  </si>
  <si>
    <t>10) Spese postali</t>
  </si>
  <si>
    <t>13) Sviluppo Sofware libro soci</t>
  </si>
  <si>
    <t>1) Acquisto tessere</t>
  </si>
  <si>
    <t>2) Adesione Centri ad Ancescao</t>
  </si>
  <si>
    <t>2) quota adesione ad Ancescao dai Centri</t>
  </si>
  <si>
    <t>3) Rimborso terssere rese ai Centri</t>
  </si>
  <si>
    <t>9) Entrate da CENTRI (fondo contributo centri)</t>
  </si>
  <si>
    <t>9) utilizzo fondi</t>
  </si>
  <si>
    <t>utilizzo fondo formazione</t>
  </si>
  <si>
    <t>6) Contributi da Ancescao (convegni)</t>
  </si>
  <si>
    <t>7) Contributi da associati  (convegni)</t>
  </si>
  <si>
    <t>10) Altre entrate (rimborso spese fotocopie)</t>
  </si>
  <si>
    <t>14) Acquisto portstile e fotocopiatrice</t>
  </si>
  <si>
    <t>5) Formazione</t>
  </si>
  <si>
    <t>5) Sopravvenienze</t>
  </si>
  <si>
    <t>12) Contributi a terzi</t>
  </si>
  <si>
    <t>RENDICONTO PER CASSA RICLASSIFICATO PER ASSOCIAZIONI CON PROVENTI INFERIORI A € 220.000,00 - DM 05/03/2020 ANNO 2023</t>
  </si>
  <si>
    <t>ANCeSCAO APS ETS Struttura Comprensuriale di Monza e Brianza</t>
  </si>
  <si>
    <t xml:space="preserve">                                                                    Via  Nazario Sauro 26  - 20841 Carate Brianza  (MB)</t>
  </si>
  <si>
    <t xml:space="preserve">                                                                                                C.F.   91116630152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</si>
</sst>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0" xfId="0" applyFont="1"/>
    <xf numFmtId="0" fontId="5" fillId="0" borderId="0" xfId="0" applyFont="1"/>
    <xf numFmtId="0" fontId="6" fillId="2" borderId="0" xfId="0" applyFont="1" applyFill="1"/>
    <xf numFmtId="0" fontId="0" fillId="0" borderId="0" xfId="0" applyAlignment="1">
      <alignment wrapText="1"/>
    </xf>
    <xf numFmtId="0" fontId="6" fillId="2" borderId="0" xfId="0" applyFont="1" applyFill="1" applyAlignment="1">
      <alignment wrapText="1"/>
    </xf>
    <xf numFmtId="0" fontId="0" fillId="0" borderId="0" xfId="0" applyFont="1"/>
    <xf numFmtId="2" fontId="0" fillId="3" borderId="0" xfId="0" applyNumberFormat="1" applyFill="1"/>
    <xf numFmtId="2" fontId="7" fillId="3" borderId="0" xfId="0" applyNumberFormat="1" applyFont="1" applyFill="1"/>
    <xf numFmtId="164" fontId="6" fillId="2" borderId="0" xfId="0" applyNumberFormat="1" applyFont="1" applyFill="1" applyAlignment="1">
      <alignment horizontal="right" vertical="top"/>
    </xf>
    <xf numFmtId="164" fontId="6" fillId="2" borderId="0" xfId="0" applyNumberFormat="1" applyFont="1" applyFill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right"/>
    </xf>
    <xf numFmtId="0" fontId="3" fillId="2" borderId="0" xfId="0" applyFont="1" applyFill="1" applyAlignment="1"/>
    <xf numFmtId="0" fontId="1" fillId="4" borderId="0" xfId="0" applyFont="1" applyFill="1" applyAlignment="1">
      <alignment horizontal="left"/>
    </xf>
    <xf numFmtId="0" fontId="6" fillId="2" borderId="0" xfId="0" applyFont="1" applyFill="1" applyAlignment="1"/>
    <xf numFmtId="2" fontId="0" fillId="5" borderId="0" xfId="0" applyNumberFormat="1" applyFill="1"/>
    <xf numFmtId="0" fontId="0" fillId="5" borderId="0" xfId="0" applyFill="1"/>
    <xf numFmtId="0" fontId="4" fillId="5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4" fillId="5" borderId="0" xfId="0" applyFont="1" applyFill="1"/>
    <xf numFmtId="0" fontId="8" fillId="5" borderId="0" xfId="0" applyFont="1" applyFill="1" applyAlignment="1"/>
    <xf numFmtId="0" fontId="0" fillId="5" borderId="0" xfId="0" applyFill="1" applyAlignment="1"/>
    <xf numFmtId="0" fontId="8" fillId="5" borderId="0" xfId="0" applyFont="1" applyFill="1"/>
    <xf numFmtId="0" fontId="5" fillId="5" borderId="0" xfId="0" applyFont="1" applyFill="1"/>
    <xf numFmtId="0" fontId="2" fillId="5" borderId="0" xfId="0" applyFont="1" applyFill="1"/>
    <xf numFmtId="0" fontId="0" fillId="5" borderId="0" xfId="0" applyFill="1" applyAlignment="1">
      <alignment horizontal="right"/>
    </xf>
    <xf numFmtId="2" fontId="2" fillId="5" borderId="0" xfId="0" applyNumberFormat="1" applyFont="1" applyFill="1"/>
    <xf numFmtId="0" fontId="0" fillId="5" borderId="0" xfId="0" applyFont="1" applyFill="1"/>
    <xf numFmtId="0" fontId="2" fillId="5" borderId="0" xfId="0" applyFont="1" applyFill="1" applyAlignment="1">
      <alignment horizontal="right"/>
    </xf>
    <xf numFmtId="0" fontId="0" fillId="5" borderId="0" xfId="0" applyFill="1" applyAlignment="1">
      <alignment horizontal="right"/>
    </xf>
    <xf numFmtId="0" fontId="3" fillId="5" borderId="0" xfId="0" applyFont="1" applyFill="1"/>
    <xf numFmtId="2" fontId="2" fillId="6" borderId="0" xfId="0" applyNumberFormat="1" applyFont="1" applyFill="1"/>
    <xf numFmtId="2" fontId="0" fillId="6" borderId="0" xfId="0" applyNumberFormat="1" applyFill="1"/>
    <xf numFmtId="0" fontId="0" fillId="5" borderId="0" xfId="0" applyFill="1" applyAlignment="1">
      <alignment wrapText="1"/>
    </xf>
    <xf numFmtId="0" fontId="1" fillId="5" borderId="0" xfId="0" applyFont="1" applyFill="1"/>
    <xf numFmtId="0" fontId="1" fillId="5" borderId="0" xfId="0" applyFont="1" applyFill="1" applyAlignment="1"/>
    <xf numFmtId="2" fontId="1" fillId="5" borderId="0" xfId="0" applyNumberFormat="1" applyFont="1" applyFill="1" applyAlignment="1"/>
    <xf numFmtId="0" fontId="0" fillId="6" borderId="0" xfId="0" applyFill="1"/>
    <xf numFmtId="2" fontId="1" fillId="3" borderId="0" xfId="0" applyNumberFormat="1" applyFont="1" applyFill="1"/>
    <xf numFmtId="0" fontId="0" fillId="5" borderId="0" xfId="0" applyFill="1" applyAlignment="1"/>
    <xf numFmtId="2" fontId="0" fillId="5" borderId="0" xfId="0" applyNumberFormat="1" applyFill="1" applyAlignment="1">
      <alignment horizontal="right"/>
    </xf>
    <xf numFmtId="0" fontId="0" fillId="7" borderId="0" xfId="0" applyFill="1"/>
    <xf numFmtId="0" fontId="4" fillId="7" borderId="0" xfId="0" applyFont="1" applyFill="1"/>
    <xf numFmtId="0" fontId="5" fillId="7" borderId="0" xfId="0" applyFont="1" applyFill="1"/>
    <xf numFmtId="0" fontId="2" fillId="7" borderId="0" xfId="0" applyFont="1" applyFill="1"/>
    <xf numFmtId="2" fontId="0" fillId="7" borderId="0" xfId="0" applyNumberFormat="1" applyFill="1"/>
    <xf numFmtId="0" fontId="0" fillId="7" borderId="0" xfId="0" applyFont="1" applyFill="1"/>
    <xf numFmtId="0" fontId="3" fillId="7" borderId="0" xfId="0" applyFont="1" applyFill="1"/>
    <xf numFmtId="0" fontId="0" fillId="6" borderId="0" xfId="0" applyFill="1" applyAlignme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2009776</xdr:colOff>
      <xdr:row>1</xdr:row>
      <xdr:rowOff>133351</xdr:rowOff>
    </xdr:from>
    <xdr:to>
      <xdr:col>5</xdr:col>
      <xdr:colOff>3038476</xdr:colOff>
      <xdr:row>5</xdr:row>
      <xdr:rowOff>16379</xdr:rowOff>
    </xdr:to>
    <xdr:pic>
      <xdr:nvPicPr>
        <xdr:cNvPr id="2" name="cpMain_ucArticle_imgDettaglioNotizia" descr="https://ancescao.it/Download/ImmaginePrincipale/Dettaglio/ancescao_logo_59645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00926" y="133351"/>
          <a:ext cx="102870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26"/>
  <sheetViews>
    <sheetView tabSelected="1" topLeftCell="A28" zoomScaleNormal="100" zoomScaleSheetLayoutView="90" workbookViewId="0">
      <selection activeCell="J69" sqref="J69"/>
    </sheetView>
  </sheetViews>
  <sheetFormatPr defaultColWidth="8.85546875" defaultRowHeight="14.3" x14ac:dyDescent="0.25"/>
  <cols>
    <col min="1" max="1" width="2.7109375" style="44" customWidth="1"/>
    <col min="2" max="2" width="45.7109375" customWidth="1"/>
    <col min="3" max="3" width="14.28515625" customWidth="1"/>
    <col min="4" max="4" width="14.7109375" customWidth="1"/>
    <col min="5" max="5" width="4.7109375" customWidth="1"/>
    <col min="6" max="6" width="52.28515625" customWidth="1"/>
    <col min="7" max="7" width="15.140625" customWidth="1"/>
    <col min="8" max="8" width="14.7109375" customWidth="1"/>
    <col min="9" max="9" width="1" customWidth="1"/>
    <col min="10" max="10" width="9.85546875" style="44" bestFit="1" customWidth="1"/>
    <col min="11" max="39" width="8.85546875" style="44"/>
  </cols>
  <sheetData>
    <row r="1" spans="1:39" s="44" customFormat="1" x14ac:dyDescent="0.25"/>
    <row r="2" spans="1:39" x14ac:dyDescent="0.25">
      <c r="B2" s="19" t="s">
        <v>0</v>
      </c>
      <c r="C2" s="19"/>
      <c r="D2" s="19"/>
      <c r="E2" s="19"/>
      <c r="F2" s="19"/>
      <c r="G2" s="19"/>
      <c r="H2" s="19"/>
    </row>
    <row r="3" spans="1:39" s="2" customFormat="1" ht="20.7" x14ac:dyDescent="0.35">
      <c r="A3" s="45"/>
      <c r="B3" s="20" t="s">
        <v>104</v>
      </c>
      <c r="C3" s="21"/>
      <c r="D3" s="21"/>
      <c r="E3" s="21"/>
      <c r="F3" s="21"/>
      <c r="G3" s="22"/>
      <c r="H3" s="22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</row>
    <row r="4" spans="1:39" ht="18.55" x14ac:dyDescent="0.3">
      <c r="B4" s="23" t="s">
        <v>105</v>
      </c>
      <c r="C4" s="24"/>
      <c r="D4" s="24"/>
      <c r="E4" s="24"/>
      <c r="F4" s="24"/>
      <c r="G4" s="19"/>
      <c r="H4" s="19"/>
    </row>
    <row r="5" spans="1:39" ht="22.85" customHeight="1" x14ac:dyDescent="0.3">
      <c r="B5" s="25" t="s">
        <v>106</v>
      </c>
      <c r="C5" s="19"/>
      <c r="D5" s="19"/>
      <c r="E5" s="19"/>
      <c r="F5" s="19"/>
      <c r="G5" s="19"/>
      <c r="H5" s="19"/>
    </row>
    <row r="6" spans="1:39" x14ac:dyDescent="0.25">
      <c r="B6" s="19" t="s">
        <v>103</v>
      </c>
      <c r="C6" s="19"/>
      <c r="D6" s="19"/>
      <c r="E6" s="19"/>
      <c r="F6" s="19"/>
      <c r="G6" s="19"/>
      <c r="H6" s="19"/>
    </row>
    <row r="7" spans="1:39" x14ac:dyDescent="0.25">
      <c r="B7" s="19" t="s">
        <v>0</v>
      </c>
      <c r="C7" s="19"/>
      <c r="D7" s="19"/>
      <c r="E7" s="19"/>
      <c r="F7" s="19"/>
      <c r="G7" s="19"/>
      <c r="H7" s="19"/>
    </row>
    <row r="8" spans="1:39" s="4" customFormat="1" ht="18" customHeight="1" x14ac:dyDescent="0.3">
      <c r="A8" s="46"/>
      <c r="B8" s="5" t="s">
        <v>6</v>
      </c>
      <c r="C8" s="11">
        <v>45291</v>
      </c>
      <c r="D8" s="11">
        <v>44926</v>
      </c>
      <c r="E8" s="26"/>
      <c r="F8" s="5" t="s">
        <v>7</v>
      </c>
      <c r="G8" s="11">
        <f>C8</f>
        <v>45291</v>
      </c>
      <c r="H8" s="11">
        <f>D8</f>
        <v>44926</v>
      </c>
      <c r="I8" s="2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</row>
    <row r="9" spans="1:39" s="3" customFormat="1" ht="18" customHeight="1" x14ac:dyDescent="0.25">
      <c r="A9" s="47"/>
      <c r="B9" s="27" t="s">
        <v>8</v>
      </c>
      <c r="C9" s="27"/>
      <c r="D9" s="27"/>
      <c r="E9" s="27"/>
      <c r="F9" s="27" t="s">
        <v>9</v>
      </c>
      <c r="G9" s="27"/>
      <c r="H9" s="27"/>
      <c r="I9" s="2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</row>
    <row r="10" spans="1:39" ht="18" customHeight="1" x14ac:dyDescent="0.25">
      <c r="B10" s="19" t="s">
        <v>89</v>
      </c>
      <c r="C10" s="10">
        <v>43371</v>
      </c>
      <c r="D10" s="10">
        <v>40319</v>
      </c>
      <c r="E10" s="19"/>
      <c r="F10" s="19" t="s">
        <v>11</v>
      </c>
      <c r="G10" s="10">
        <f>57233.7-2296.9</f>
        <v>54936.799999999996</v>
      </c>
      <c r="H10" s="10">
        <v>48917.4</v>
      </c>
      <c r="I10" s="19"/>
    </row>
    <row r="11" spans="1:39" ht="18" customHeight="1" x14ac:dyDescent="0.25">
      <c r="B11" s="19" t="s">
        <v>90</v>
      </c>
      <c r="C11" s="10">
        <v>1650</v>
      </c>
      <c r="D11" s="10"/>
      <c r="E11" s="19"/>
      <c r="F11" s="19" t="s">
        <v>91</v>
      </c>
      <c r="G11" s="10">
        <v>1650</v>
      </c>
      <c r="H11" s="10">
        <v>0</v>
      </c>
      <c r="I11" s="19"/>
    </row>
    <row r="12" spans="1:39" ht="18" customHeight="1" x14ac:dyDescent="0.25">
      <c r="B12" s="19" t="s">
        <v>92</v>
      </c>
      <c r="C12" s="10"/>
      <c r="D12" s="10"/>
      <c r="E12" s="19"/>
      <c r="F12" s="19" t="s">
        <v>14</v>
      </c>
      <c r="G12" s="10">
        <v>0</v>
      </c>
      <c r="H12" s="10">
        <v>0</v>
      </c>
      <c r="I12" s="19"/>
    </row>
    <row r="13" spans="1:39" ht="18" customHeight="1" x14ac:dyDescent="0.25">
      <c r="B13" s="19" t="s">
        <v>85</v>
      </c>
      <c r="C13" s="10">
        <v>2288.58</v>
      </c>
      <c r="D13" s="10">
        <v>2000</v>
      </c>
      <c r="E13" s="19"/>
      <c r="F13" s="19" t="s">
        <v>16</v>
      </c>
      <c r="G13" s="10">
        <v>0</v>
      </c>
      <c r="H13" s="10">
        <v>0</v>
      </c>
      <c r="I13" s="19"/>
    </row>
    <row r="14" spans="1:39" ht="18" customHeight="1" x14ac:dyDescent="0.25">
      <c r="B14" s="19" t="s">
        <v>80</v>
      </c>
      <c r="C14" s="10">
        <v>438.62</v>
      </c>
      <c r="D14" s="10">
        <v>1381.85</v>
      </c>
      <c r="E14" s="19"/>
      <c r="F14" s="19" t="s">
        <v>18</v>
      </c>
      <c r="G14" s="10">
        <v>0</v>
      </c>
      <c r="H14" s="10">
        <v>0</v>
      </c>
      <c r="I14" s="19"/>
    </row>
    <row r="15" spans="1:39" ht="18" customHeight="1" x14ac:dyDescent="0.25">
      <c r="B15" s="19" t="s">
        <v>17</v>
      </c>
      <c r="C15" s="10">
        <v>0</v>
      </c>
      <c r="D15" s="10"/>
      <c r="E15" s="19"/>
      <c r="F15" s="19" t="s">
        <v>96</v>
      </c>
      <c r="G15" s="10">
        <v>0</v>
      </c>
      <c r="H15" s="10">
        <v>1323</v>
      </c>
      <c r="I15" s="19"/>
    </row>
    <row r="16" spans="1:39" ht="18" customHeight="1" x14ac:dyDescent="0.25">
      <c r="B16" s="19" t="s">
        <v>81</v>
      </c>
      <c r="C16" s="10">
        <v>0</v>
      </c>
      <c r="D16" s="10">
        <v>0</v>
      </c>
      <c r="E16" s="19"/>
      <c r="F16" s="19" t="s">
        <v>97</v>
      </c>
      <c r="G16" s="10">
        <v>0</v>
      </c>
      <c r="H16" s="10">
        <v>535</v>
      </c>
      <c r="I16" s="19"/>
    </row>
    <row r="17" spans="1:39" ht="18" customHeight="1" x14ac:dyDescent="0.25">
      <c r="B17" s="19" t="s">
        <v>82</v>
      </c>
      <c r="C17" s="10">
        <v>50</v>
      </c>
      <c r="D17" s="10">
        <v>174.9</v>
      </c>
      <c r="E17" s="19"/>
      <c r="F17" s="19" t="s">
        <v>94</v>
      </c>
      <c r="G17" s="10">
        <v>0</v>
      </c>
      <c r="H17" s="10"/>
      <c r="I17" s="19"/>
      <c r="J17" s="48"/>
    </row>
    <row r="18" spans="1:39" ht="18" customHeight="1" x14ac:dyDescent="0.25">
      <c r="B18" s="19" t="s">
        <v>86</v>
      </c>
      <c r="C18" s="10">
        <v>0</v>
      </c>
      <c r="D18" s="10"/>
      <c r="E18" s="19"/>
      <c r="F18" s="19" t="s">
        <v>93</v>
      </c>
      <c r="G18" s="10">
        <v>0</v>
      </c>
      <c r="H18" s="10"/>
      <c r="I18" s="19"/>
    </row>
    <row r="19" spans="1:39" ht="18" customHeight="1" x14ac:dyDescent="0.25">
      <c r="B19" s="19" t="s">
        <v>87</v>
      </c>
      <c r="C19" s="10">
        <v>6.11</v>
      </c>
      <c r="D19" s="10">
        <v>19.600000000000001</v>
      </c>
      <c r="E19" s="19"/>
      <c r="F19" s="19" t="s">
        <v>98</v>
      </c>
      <c r="G19" s="10">
        <v>197.2</v>
      </c>
      <c r="H19" s="10">
        <v>618.46</v>
      </c>
      <c r="I19" s="19"/>
    </row>
    <row r="20" spans="1:39" ht="18" customHeight="1" x14ac:dyDescent="0.25">
      <c r="B20" s="19" t="s">
        <v>83</v>
      </c>
      <c r="C20" s="10">
        <v>0</v>
      </c>
      <c r="D20" s="10">
        <v>195.2</v>
      </c>
      <c r="E20" s="19"/>
      <c r="F20" s="19" t="s">
        <v>95</v>
      </c>
      <c r="G20" s="10"/>
      <c r="H20" s="10"/>
      <c r="I20" s="19"/>
    </row>
    <row r="21" spans="1:39" ht="18" customHeight="1" x14ac:dyDescent="0.25">
      <c r="B21" s="19" t="s">
        <v>102</v>
      </c>
      <c r="C21" s="10">
        <v>8100</v>
      </c>
      <c r="D21" s="10">
        <v>500</v>
      </c>
      <c r="E21" s="19"/>
      <c r="F21" s="19"/>
      <c r="G21" s="10"/>
      <c r="H21" s="10"/>
      <c r="I21" s="19"/>
    </row>
    <row r="22" spans="1:39" ht="18" customHeight="1" x14ac:dyDescent="0.25">
      <c r="B22" s="19" t="s">
        <v>88</v>
      </c>
      <c r="C22" s="10">
        <v>0</v>
      </c>
      <c r="D22" s="10">
        <v>8278.92</v>
      </c>
      <c r="E22" s="19"/>
      <c r="F22" s="19"/>
      <c r="G22" s="10"/>
      <c r="H22" s="10"/>
      <c r="I22" s="19"/>
    </row>
    <row r="23" spans="1:39" ht="18" customHeight="1" x14ac:dyDescent="0.25">
      <c r="B23" s="19" t="s">
        <v>99</v>
      </c>
      <c r="C23" s="10">
        <v>0</v>
      </c>
      <c r="D23" s="10">
        <v>828.79</v>
      </c>
      <c r="E23" s="19"/>
      <c r="F23" s="19"/>
      <c r="G23" s="10"/>
      <c r="H23" s="10"/>
      <c r="I23" s="19"/>
    </row>
    <row r="24" spans="1:39" s="8" customFormat="1" ht="18" customHeight="1" x14ac:dyDescent="0.25">
      <c r="A24" s="49"/>
      <c r="B24" s="31" t="s">
        <v>5</v>
      </c>
      <c r="C24" s="34">
        <f>SUM(C10:C23)</f>
        <v>55904.310000000005</v>
      </c>
      <c r="D24" s="34">
        <f>SUM(D10:D23)</f>
        <v>53698.259999999995</v>
      </c>
      <c r="E24" s="27"/>
      <c r="F24" s="31" t="s">
        <v>5</v>
      </c>
      <c r="G24" s="34">
        <f>SUM(G10:G20)</f>
        <v>56783.999999999993</v>
      </c>
      <c r="H24" s="34">
        <f>SUM(H10:H20)</f>
        <v>51393.86</v>
      </c>
      <c r="I24" s="30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</row>
    <row r="25" spans="1:39" ht="18" customHeight="1" x14ac:dyDescent="0.25">
      <c r="B25" s="32" t="s">
        <v>19</v>
      </c>
      <c r="C25" s="32"/>
      <c r="D25" s="32"/>
      <c r="E25" s="32"/>
      <c r="F25" s="32"/>
      <c r="G25" s="35">
        <f>G24-C24</f>
        <v>879.68999999998778</v>
      </c>
      <c r="H25" s="35">
        <f>H24-D24</f>
        <v>-2304.3999999999942</v>
      </c>
      <c r="I25" s="19"/>
    </row>
    <row r="26" spans="1:39" ht="18" customHeight="1" x14ac:dyDescent="0.25">
      <c r="B26" s="28"/>
      <c r="C26" s="28"/>
      <c r="D26" s="28"/>
      <c r="E26" s="28"/>
      <c r="F26" s="28"/>
      <c r="G26" s="19"/>
      <c r="H26" s="19"/>
      <c r="I26" s="19"/>
    </row>
    <row r="27" spans="1:39" ht="18" customHeight="1" x14ac:dyDescent="0.25">
      <c r="B27" s="27" t="s">
        <v>20</v>
      </c>
      <c r="C27" s="19"/>
      <c r="D27" s="19"/>
      <c r="E27" s="19"/>
      <c r="F27" s="27" t="s">
        <v>21</v>
      </c>
      <c r="G27" s="19"/>
      <c r="H27" s="19"/>
      <c r="I27" s="19"/>
    </row>
    <row r="28" spans="1:39" ht="18" customHeight="1" x14ac:dyDescent="0.25">
      <c r="B28" s="30" t="s">
        <v>10</v>
      </c>
      <c r="C28" s="10">
        <v>0</v>
      </c>
      <c r="D28" s="10">
        <v>0</v>
      </c>
      <c r="E28" s="19"/>
      <c r="F28" s="19" t="s">
        <v>22</v>
      </c>
      <c r="G28" s="10">
        <v>0</v>
      </c>
      <c r="H28" s="10">
        <v>0</v>
      </c>
      <c r="I28" s="19"/>
    </row>
    <row r="29" spans="1:39" ht="18" customHeight="1" x14ac:dyDescent="0.25">
      <c r="B29" s="19" t="s">
        <v>12</v>
      </c>
      <c r="C29" s="10">
        <v>0</v>
      </c>
      <c r="D29" s="10">
        <v>0</v>
      </c>
      <c r="E29" s="19"/>
      <c r="F29" s="19" t="s">
        <v>23</v>
      </c>
      <c r="G29" s="10">
        <v>0</v>
      </c>
      <c r="H29" s="10">
        <v>0</v>
      </c>
      <c r="I29" s="19"/>
    </row>
    <row r="30" spans="1:39" ht="18" customHeight="1" x14ac:dyDescent="0.25">
      <c r="B30" s="19" t="s">
        <v>13</v>
      </c>
      <c r="C30" s="10">
        <v>0</v>
      </c>
      <c r="D30" s="10">
        <v>0</v>
      </c>
      <c r="E30" s="19"/>
      <c r="F30" s="19" t="s">
        <v>24</v>
      </c>
      <c r="G30" s="10">
        <v>0</v>
      </c>
      <c r="H30" s="10">
        <v>0</v>
      </c>
      <c r="I30" s="19"/>
    </row>
    <row r="31" spans="1:39" ht="18" customHeight="1" x14ac:dyDescent="0.25">
      <c r="B31" s="19" t="s">
        <v>15</v>
      </c>
      <c r="C31" s="10">
        <v>0</v>
      </c>
      <c r="D31" s="10">
        <v>0</v>
      </c>
      <c r="E31" s="19"/>
      <c r="F31" s="19" t="s">
        <v>25</v>
      </c>
      <c r="G31" s="10">
        <v>0</v>
      </c>
      <c r="H31" s="10">
        <v>0</v>
      </c>
      <c r="I31" s="19"/>
    </row>
    <row r="32" spans="1:39" ht="18" customHeight="1" x14ac:dyDescent="0.25">
      <c r="B32" s="19" t="s">
        <v>17</v>
      </c>
      <c r="C32" s="10">
        <v>0</v>
      </c>
      <c r="D32" s="10">
        <v>0</v>
      </c>
      <c r="E32" s="19"/>
      <c r="F32" s="19" t="s">
        <v>26</v>
      </c>
      <c r="G32" s="10">
        <v>0</v>
      </c>
      <c r="H32" s="10">
        <v>0</v>
      </c>
      <c r="I32" s="19"/>
    </row>
    <row r="33" spans="2:9" ht="18" customHeight="1" x14ac:dyDescent="0.25">
      <c r="B33" s="19"/>
      <c r="C33" s="19"/>
      <c r="D33" s="19"/>
      <c r="E33" s="19"/>
      <c r="F33" s="19" t="s">
        <v>27</v>
      </c>
      <c r="G33" s="10">
        <v>0</v>
      </c>
      <c r="H33" s="10">
        <v>0</v>
      </c>
      <c r="I33" s="19"/>
    </row>
    <row r="34" spans="2:9" ht="18" customHeight="1" x14ac:dyDescent="0.25">
      <c r="B34" s="31" t="s">
        <v>5</v>
      </c>
      <c r="C34" s="34">
        <f>SUM(C28:C32)</f>
        <v>0</v>
      </c>
      <c r="D34" s="34">
        <f>SUM(D28:D32)</f>
        <v>0</v>
      </c>
      <c r="E34" s="27"/>
      <c r="F34" s="31" t="s">
        <v>5</v>
      </c>
      <c r="G34" s="34">
        <f>SUM(G28:G33)</f>
        <v>0</v>
      </c>
      <c r="H34" s="34">
        <f>SUM(H28:H33)</f>
        <v>0</v>
      </c>
      <c r="I34" s="19"/>
    </row>
    <row r="35" spans="2:9" ht="18" customHeight="1" x14ac:dyDescent="0.25">
      <c r="B35" s="32" t="s">
        <v>28</v>
      </c>
      <c r="C35" s="32"/>
      <c r="D35" s="32"/>
      <c r="E35" s="32"/>
      <c r="F35" s="32"/>
      <c r="G35" s="35">
        <f>G34-C34</f>
        <v>0</v>
      </c>
      <c r="H35" s="35">
        <f>H34-D34</f>
        <v>0</v>
      </c>
      <c r="I35" s="19"/>
    </row>
    <row r="36" spans="2:9" ht="15" customHeight="1" x14ac:dyDescent="0.25">
      <c r="B36" s="28"/>
      <c r="C36" s="28"/>
      <c r="D36" s="28"/>
      <c r="E36" s="28"/>
      <c r="F36" s="28"/>
      <c r="G36" s="18"/>
      <c r="H36" s="18"/>
      <c r="I36" s="19"/>
    </row>
    <row r="37" spans="2:9" ht="18" customHeight="1" x14ac:dyDescent="0.25">
      <c r="B37" s="28"/>
      <c r="C37" s="28"/>
      <c r="D37" s="28"/>
      <c r="E37" s="28"/>
      <c r="F37" s="28"/>
      <c r="G37" s="18"/>
      <c r="H37" s="18"/>
      <c r="I37" s="19"/>
    </row>
    <row r="38" spans="2:9" ht="18" customHeight="1" x14ac:dyDescent="0.25">
      <c r="B38" s="27" t="s">
        <v>29</v>
      </c>
      <c r="C38" s="19"/>
      <c r="D38" s="19"/>
      <c r="E38" s="19"/>
      <c r="F38" s="27" t="s">
        <v>30</v>
      </c>
      <c r="G38" s="19"/>
      <c r="H38" s="19"/>
      <c r="I38" s="19"/>
    </row>
    <row r="39" spans="2:9" ht="18" customHeight="1" x14ac:dyDescent="0.25">
      <c r="B39" s="19" t="s">
        <v>31</v>
      </c>
      <c r="C39" s="10">
        <v>0</v>
      </c>
      <c r="D39" s="10">
        <v>0</v>
      </c>
      <c r="E39" s="19"/>
      <c r="F39" s="19" t="s">
        <v>32</v>
      </c>
      <c r="G39" s="10">
        <v>0</v>
      </c>
      <c r="H39" s="10">
        <v>0</v>
      </c>
      <c r="I39" s="19"/>
    </row>
    <row r="40" spans="2:9" ht="18" customHeight="1" x14ac:dyDescent="0.25">
      <c r="B40" s="19" t="s">
        <v>33</v>
      </c>
      <c r="C40" s="10">
        <v>0</v>
      </c>
      <c r="D40" s="10">
        <v>0</v>
      </c>
      <c r="E40" s="19"/>
      <c r="F40" s="19" t="s">
        <v>34</v>
      </c>
      <c r="G40" s="10">
        <v>0</v>
      </c>
      <c r="H40" s="10">
        <v>0</v>
      </c>
      <c r="I40" s="19"/>
    </row>
    <row r="41" spans="2:9" ht="18" customHeight="1" x14ac:dyDescent="0.25">
      <c r="B41" s="19" t="s">
        <v>35</v>
      </c>
      <c r="C41" s="10">
        <v>0</v>
      </c>
      <c r="D41" s="10">
        <v>0</v>
      </c>
      <c r="E41" s="19"/>
      <c r="F41" s="19" t="s">
        <v>36</v>
      </c>
      <c r="G41" s="10">
        <v>0</v>
      </c>
      <c r="H41" s="10">
        <v>0</v>
      </c>
      <c r="I41" s="19"/>
    </row>
    <row r="42" spans="2:9" ht="18" customHeight="1" x14ac:dyDescent="0.25">
      <c r="B42" s="31" t="s">
        <v>5</v>
      </c>
      <c r="C42" s="34">
        <f>SUM(C39:C41)</f>
        <v>0</v>
      </c>
      <c r="D42" s="34">
        <f>SUM(D39:D41)</f>
        <v>0</v>
      </c>
      <c r="E42" s="27"/>
      <c r="F42" s="31" t="s">
        <v>5</v>
      </c>
      <c r="G42" s="34">
        <f>SUM(G39:G41)</f>
        <v>0</v>
      </c>
      <c r="H42" s="34">
        <f>SUM(H39:H41)</f>
        <v>0</v>
      </c>
      <c r="I42" s="19"/>
    </row>
    <row r="43" spans="2:9" ht="18" customHeight="1" x14ac:dyDescent="0.25">
      <c r="B43" s="32" t="s">
        <v>37</v>
      </c>
      <c r="C43" s="32"/>
      <c r="D43" s="32"/>
      <c r="E43" s="32"/>
      <c r="F43" s="32"/>
      <c r="G43" s="35">
        <f>G42-C42</f>
        <v>0</v>
      </c>
      <c r="H43" s="35">
        <f>H42-D42</f>
        <v>0</v>
      </c>
      <c r="I43" s="19"/>
    </row>
    <row r="44" spans="2:9" ht="18" customHeight="1" x14ac:dyDescent="0.25">
      <c r="B44" s="28"/>
      <c r="C44" s="28"/>
      <c r="D44" s="28"/>
      <c r="E44" s="28"/>
      <c r="F44" s="28"/>
      <c r="G44" s="19"/>
      <c r="H44" s="19"/>
      <c r="I44" s="19"/>
    </row>
    <row r="45" spans="2:9" ht="18" customHeight="1" x14ac:dyDescent="0.25">
      <c r="B45" s="27" t="s">
        <v>38</v>
      </c>
      <c r="C45" s="19"/>
      <c r="D45" s="19"/>
      <c r="E45" s="19"/>
      <c r="F45" s="27" t="s">
        <v>39</v>
      </c>
      <c r="G45" s="19"/>
      <c r="H45" s="19"/>
      <c r="I45" s="19"/>
    </row>
    <row r="46" spans="2:9" ht="18" customHeight="1" x14ac:dyDescent="0.25">
      <c r="B46" s="19" t="s">
        <v>40</v>
      </c>
      <c r="C46" s="10">
        <v>150.30000000000001</v>
      </c>
      <c r="D46" s="10">
        <f>52.85+134</f>
        <v>186.85</v>
      </c>
      <c r="E46" s="19"/>
      <c r="F46" s="19" t="s">
        <v>41</v>
      </c>
      <c r="G46" s="10">
        <v>0</v>
      </c>
      <c r="H46" s="10">
        <v>0</v>
      </c>
      <c r="I46" s="19"/>
    </row>
    <row r="47" spans="2:9" ht="18" customHeight="1" x14ac:dyDescent="0.25">
      <c r="B47" s="19" t="s">
        <v>42</v>
      </c>
      <c r="C47" s="10">
        <v>0</v>
      </c>
      <c r="D47" s="10">
        <v>0</v>
      </c>
      <c r="E47" s="19"/>
      <c r="F47" s="19" t="s">
        <v>43</v>
      </c>
      <c r="G47" s="10">
        <v>0</v>
      </c>
      <c r="H47" s="10">
        <v>0</v>
      </c>
      <c r="I47" s="19"/>
    </row>
    <row r="48" spans="2:9" ht="18" customHeight="1" x14ac:dyDescent="0.25">
      <c r="B48" s="19" t="s">
        <v>44</v>
      </c>
      <c r="C48" s="10">
        <v>0</v>
      </c>
      <c r="D48" s="10">
        <v>0</v>
      </c>
      <c r="E48" s="19"/>
      <c r="F48" s="19" t="s">
        <v>45</v>
      </c>
      <c r="G48" s="10">
        <v>0</v>
      </c>
      <c r="H48" s="10">
        <v>0</v>
      </c>
      <c r="I48" s="19"/>
    </row>
    <row r="49" spans="2:9" ht="18" customHeight="1" x14ac:dyDescent="0.25">
      <c r="B49" s="19" t="s">
        <v>46</v>
      </c>
      <c r="C49" s="10">
        <v>0</v>
      </c>
      <c r="D49" s="10">
        <v>0</v>
      </c>
      <c r="E49" s="19"/>
      <c r="F49" s="19" t="s">
        <v>47</v>
      </c>
      <c r="G49" s="10">
        <v>0</v>
      </c>
      <c r="H49" s="10">
        <v>0</v>
      </c>
      <c r="I49" s="19"/>
    </row>
    <row r="50" spans="2:9" ht="18" customHeight="1" x14ac:dyDescent="0.25">
      <c r="B50" s="19" t="s">
        <v>101</v>
      </c>
      <c r="C50" s="10">
        <v>28691.82</v>
      </c>
      <c r="D50" s="10">
        <v>0</v>
      </c>
      <c r="E50" s="19"/>
      <c r="F50" s="19" t="s">
        <v>48</v>
      </c>
      <c r="G50" s="10">
        <v>0</v>
      </c>
      <c r="H50" s="10">
        <v>0</v>
      </c>
      <c r="I50" s="19"/>
    </row>
    <row r="51" spans="2:9" ht="18" customHeight="1" x14ac:dyDescent="0.25">
      <c r="B51" s="31" t="s">
        <v>5</v>
      </c>
      <c r="C51" s="34">
        <f>SUM(C46:C50)</f>
        <v>28842.12</v>
      </c>
      <c r="D51" s="34">
        <f>SUM(D46:D50)</f>
        <v>186.85</v>
      </c>
      <c r="E51" s="27"/>
      <c r="F51" s="31" t="s">
        <v>5</v>
      </c>
      <c r="G51" s="34">
        <f>SUM(G46:G50)</f>
        <v>0</v>
      </c>
      <c r="H51" s="34">
        <f>SUM(H46:H50)</f>
        <v>0</v>
      </c>
      <c r="I51" s="19"/>
    </row>
    <row r="52" spans="2:9" ht="18" customHeight="1" x14ac:dyDescent="0.25">
      <c r="B52" s="32" t="s">
        <v>49</v>
      </c>
      <c r="C52" s="32"/>
      <c r="D52" s="32"/>
      <c r="E52" s="32"/>
      <c r="F52" s="32"/>
      <c r="G52" s="35">
        <f>G51-C51</f>
        <v>-28842.12</v>
      </c>
      <c r="H52" s="35">
        <f>H51-D51</f>
        <v>-186.85</v>
      </c>
      <c r="I52" s="19"/>
    </row>
    <row r="53" spans="2:9" ht="18" customHeight="1" x14ac:dyDescent="0.25">
      <c r="B53" s="19"/>
      <c r="C53" s="19"/>
      <c r="D53" s="19"/>
      <c r="E53" s="19"/>
      <c r="F53" s="19"/>
      <c r="G53" s="19"/>
      <c r="H53" s="19"/>
      <c r="I53" s="19"/>
    </row>
    <row r="54" spans="2:9" ht="18" customHeight="1" x14ac:dyDescent="0.25">
      <c r="B54" s="27" t="s">
        <v>50</v>
      </c>
      <c r="C54" s="19"/>
      <c r="D54" s="19"/>
      <c r="E54" s="19"/>
      <c r="F54" s="27" t="s">
        <v>51</v>
      </c>
      <c r="G54" s="19"/>
      <c r="H54" s="19"/>
      <c r="I54" s="19"/>
    </row>
    <row r="55" spans="2:9" ht="18" customHeight="1" x14ac:dyDescent="0.25">
      <c r="B55" s="19" t="s">
        <v>10</v>
      </c>
      <c r="C55" s="10">
        <v>0</v>
      </c>
      <c r="D55" s="10">
        <v>0</v>
      </c>
      <c r="E55" s="19"/>
      <c r="F55" s="19" t="s">
        <v>52</v>
      </c>
      <c r="G55" s="10">
        <v>0</v>
      </c>
      <c r="H55" s="10">
        <v>0</v>
      </c>
      <c r="I55" s="19"/>
    </row>
    <row r="56" spans="2:9" ht="18" customHeight="1" x14ac:dyDescent="0.25">
      <c r="B56" s="19" t="s">
        <v>12</v>
      </c>
      <c r="C56" s="10">
        <v>0</v>
      </c>
      <c r="D56" s="10">
        <v>0</v>
      </c>
      <c r="E56" s="19"/>
      <c r="F56" s="19" t="s">
        <v>53</v>
      </c>
      <c r="G56" s="10">
        <v>0</v>
      </c>
      <c r="H56" s="10">
        <v>9438.82</v>
      </c>
      <c r="I56" s="19"/>
    </row>
    <row r="57" spans="2:9" ht="18" customHeight="1" x14ac:dyDescent="0.25">
      <c r="B57" s="19" t="s">
        <v>13</v>
      </c>
      <c r="C57" s="10">
        <v>0</v>
      </c>
      <c r="D57" s="10">
        <v>0</v>
      </c>
      <c r="E57" s="19"/>
      <c r="F57" s="19"/>
      <c r="G57" s="19"/>
      <c r="H57" s="19"/>
      <c r="I57" s="19"/>
    </row>
    <row r="58" spans="2:9" ht="18" customHeight="1" x14ac:dyDescent="0.25">
      <c r="B58" s="19" t="s">
        <v>15</v>
      </c>
      <c r="C58" s="10">
        <v>0</v>
      </c>
      <c r="D58" s="10">
        <v>0</v>
      </c>
      <c r="F58" s="19"/>
      <c r="G58" s="19"/>
      <c r="H58" s="19"/>
      <c r="I58" s="19"/>
    </row>
    <row r="59" spans="2:9" ht="18" customHeight="1" x14ac:dyDescent="0.25">
      <c r="B59" s="19" t="s">
        <v>100</v>
      </c>
      <c r="C59" s="10">
        <v>1281.6199999999999</v>
      </c>
      <c r="D59" s="10">
        <v>4708.25</v>
      </c>
      <c r="E59" s="19"/>
      <c r="F59" s="19"/>
      <c r="G59" s="19"/>
      <c r="H59" s="19"/>
      <c r="I59" s="19"/>
    </row>
    <row r="60" spans="2:9" ht="18" customHeight="1" x14ac:dyDescent="0.25">
      <c r="B60" s="19" t="s">
        <v>84</v>
      </c>
      <c r="C60" s="10">
        <v>4021.5</v>
      </c>
      <c r="D60" s="10">
        <v>4309.5</v>
      </c>
      <c r="E60" s="19"/>
      <c r="F60" s="19"/>
      <c r="G60" s="19"/>
      <c r="H60" s="19"/>
      <c r="I60" s="19"/>
    </row>
    <row r="61" spans="2:9" ht="18" customHeight="1" x14ac:dyDescent="0.25">
      <c r="B61" s="31" t="s">
        <v>5</v>
      </c>
      <c r="C61" s="34">
        <f>SUM(C55:C60)</f>
        <v>5303.12</v>
      </c>
      <c r="D61" s="34">
        <f>SUM(D55:D60)</f>
        <v>9017.75</v>
      </c>
      <c r="E61" s="27"/>
      <c r="F61" s="31" t="s">
        <v>5</v>
      </c>
      <c r="G61" s="34">
        <f>SUM(G55:G56)</f>
        <v>0</v>
      </c>
      <c r="H61" s="34">
        <f>SUM(H55:H56)</f>
        <v>9438.82</v>
      </c>
      <c r="I61" s="19"/>
    </row>
    <row r="62" spans="2:9" ht="18" customHeight="1" x14ac:dyDescent="0.25">
      <c r="B62" s="28"/>
      <c r="C62" s="40"/>
      <c r="D62" s="40"/>
      <c r="E62" s="19"/>
      <c r="F62" s="28"/>
      <c r="G62" s="40"/>
      <c r="H62" s="40"/>
      <c r="I62" s="19"/>
    </row>
    <row r="63" spans="2:9" ht="18" customHeight="1" x14ac:dyDescent="0.25">
      <c r="B63" s="27" t="s">
        <v>54</v>
      </c>
      <c r="C63" s="34">
        <f>C24+C34+C42+C51+C61</f>
        <v>90049.55</v>
      </c>
      <c r="D63" s="34">
        <f>D24+D34+D42+D51+D61</f>
        <v>62902.859999999993</v>
      </c>
      <c r="E63" s="19"/>
      <c r="F63" s="27" t="s">
        <v>73</v>
      </c>
      <c r="G63" s="34">
        <f>G24+G34+G42+G51+G61</f>
        <v>56783.999999999993</v>
      </c>
      <c r="H63" s="34">
        <f>H24+H34+H42+H51+H61</f>
        <v>60832.68</v>
      </c>
      <c r="I63" s="19"/>
    </row>
    <row r="64" spans="2:9" ht="18" customHeight="1" x14ac:dyDescent="0.25">
      <c r="B64" s="32" t="s">
        <v>55</v>
      </c>
      <c r="C64" s="32"/>
      <c r="D64" s="32"/>
      <c r="E64" s="32"/>
      <c r="F64" s="32"/>
      <c r="G64" s="18">
        <f>G63-C63</f>
        <v>-33265.55000000001</v>
      </c>
      <c r="H64" s="18">
        <f>H63-D63</f>
        <v>-2070.179999999993</v>
      </c>
      <c r="I64" s="19"/>
    </row>
    <row r="65" spans="1:39" ht="18" customHeight="1" x14ac:dyDescent="0.25">
      <c r="B65" s="32" t="s">
        <v>56</v>
      </c>
      <c r="C65" s="32"/>
      <c r="D65" s="32"/>
      <c r="E65" s="32"/>
      <c r="F65" s="32"/>
      <c r="G65" s="18">
        <v>0</v>
      </c>
      <c r="H65" s="18">
        <v>0</v>
      </c>
      <c r="I65" s="19"/>
    </row>
    <row r="66" spans="1:39" ht="18" customHeight="1" x14ac:dyDescent="0.25">
      <c r="B66" s="32" t="s">
        <v>57</v>
      </c>
      <c r="C66" s="32"/>
      <c r="D66" s="32"/>
      <c r="E66" s="32"/>
      <c r="F66" s="32"/>
      <c r="G66" s="35">
        <f>G64-G65</f>
        <v>-33265.55000000001</v>
      </c>
      <c r="H66" s="35">
        <f>H64-H65</f>
        <v>-2070.179999999993</v>
      </c>
      <c r="I66" s="19"/>
    </row>
    <row r="67" spans="1:39" ht="18" customHeight="1" x14ac:dyDescent="0.25">
      <c r="B67" s="28"/>
      <c r="C67" s="28"/>
      <c r="D67" s="28"/>
      <c r="E67" s="28"/>
      <c r="F67" s="13"/>
      <c r="G67" s="18"/>
      <c r="H67" s="18"/>
      <c r="I67" s="19"/>
    </row>
    <row r="68" spans="1:39" ht="7.85" customHeight="1" x14ac:dyDescent="0.25">
      <c r="B68" s="43"/>
      <c r="C68" s="28"/>
      <c r="D68" s="28"/>
      <c r="E68" s="28"/>
      <c r="F68" s="28"/>
      <c r="G68" s="19"/>
      <c r="H68" s="19"/>
      <c r="I68" s="19"/>
    </row>
    <row r="69" spans="1:39" ht="32.799999999999997" x14ac:dyDescent="0.3">
      <c r="B69" s="7" t="s">
        <v>58</v>
      </c>
      <c r="C69" s="11">
        <f>C8</f>
        <v>45291</v>
      </c>
      <c r="D69" s="11">
        <f>D8</f>
        <v>44926</v>
      </c>
      <c r="E69" s="26"/>
      <c r="F69" s="7" t="s">
        <v>59</v>
      </c>
      <c r="G69" s="11">
        <f>C8</f>
        <v>45291</v>
      </c>
      <c r="H69" s="11">
        <f>D8</f>
        <v>44926</v>
      </c>
      <c r="I69" s="19"/>
    </row>
    <row r="70" spans="1:39" ht="28.55" x14ac:dyDescent="0.25">
      <c r="B70" s="6" t="s">
        <v>60</v>
      </c>
      <c r="C70" s="10">
        <v>970.72</v>
      </c>
      <c r="D70" s="10">
        <v>0</v>
      </c>
      <c r="E70" s="19"/>
      <c r="F70" s="36" t="s">
        <v>61</v>
      </c>
      <c r="G70" s="10">
        <v>0</v>
      </c>
      <c r="H70" s="10">
        <v>0</v>
      </c>
      <c r="I70" s="19"/>
    </row>
    <row r="71" spans="1:39" ht="28.55" x14ac:dyDescent="0.25">
      <c r="B71" s="6" t="s">
        <v>62</v>
      </c>
      <c r="C71" s="10">
        <v>0</v>
      </c>
      <c r="D71" s="10">
        <v>0</v>
      </c>
      <c r="E71" s="19"/>
      <c r="F71" s="36" t="s">
        <v>63</v>
      </c>
      <c r="G71" s="10">
        <v>0</v>
      </c>
      <c r="H71" s="10">
        <v>0</v>
      </c>
      <c r="I71" s="19"/>
    </row>
    <row r="72" spans="1:39" ht="28.55" x14ac:dyDescent="0.25">
      <c r="B72" s="6" t="s">
        <v>64</v>
      </c>
      <c r="C72" s="10">
        <v>0</v>
      </c>
      <c r="D72" s="10">
        <v>0</v>
      </c>
      <c r="E72" s="19"/>
      <c r="F72" s="36" t="s">
        <v>65</v>
      </c>
      <c r="G72" s="10">
        <v>0</v>
      </c>
      <c r="H72" s="10">
        <v>0</v>
      </c>
      <c r="I72" s="19"/>
    </row>
    <row r="73" spans="1:39" ht="28.55" x14ac:dyDescent="0.25">
      <c r="B73" s="6" t="s">
        <v>66</v>
      </c>
      <c r="C73" s="10">
        <v>0</v>
      </c>
      <c r="D73" s="10">
        <v>0</v>
      </c>
      <c r="E73" s="19"/>
      <c r="F73" s="36" t="s">
        <v>67</v>
      </c>
      <c r="G73" s="10">
        <v>0</v>
      </c>
      <c r="H73" s="10">
        <v>0</v>
      </c>
      <c r="I73" s="19"/>
    </row>
    <row r="74" spans="1:39" ht="18" customHeight="1" x14ac:dyDescent="0.25">
      <c r="B74" s="31" t="s">
        <v>5</v>
      </c>
      <c r="C74" s="34">
        <f>SUM(C70:C73)</f>
        <v>970.72</v>
      </c>
      <c r="D74" s="34">
        <f>SUM(D70:D73)</f>
        <v>0</v>
      </c>
      <c r="E74" s="27"/>
      <c r="F74" s="31" t="s">
        <v>5</v>
      </c>
      <c r="G74" s="34">
        <f>SUM(G70:G73)</f>
        <v>0</v>
      </c>
      <c r="H74" s="34">
        <f>SUM(H70:H73)</f>
        <v>0</v>
      </c>
      <c r="I74" s="19"/>
    </row>
    <row r="75" spans="1:39" ht="18" customHeight="1" x14ac:dyDescent="0.25">
      <c r="B75" s="32" t="s">
        <v>56</v>
      </c>
      <c r="C75" s="32"/>
      <c r="D75" s="32"/>
      <c r="E75" s="32"/>
      <c r="F75" s="32"/>
      <c r="G75" s="9">
        <v>0</v>
      </c>
      <c r="H75" s="9">
        <v>0</v>
      </c>
      <c r="I75" s="19"/>
    </row>
    <row r="76" spans="1:39" ht="18" customHeight="1" x14ac:dyDescent="0.25">
      <c r="B76" s="28"/>
      <c r="C76" s="28"/>
      <c r="D76" s="28"/>
      <c r="E76" s="28"/>
      <c r="F76" s="28"/>
      <c r="G76" s="9"/>
      <c r="H76" s="9"/>
      <c r="I76" s="19"/>
    </row>
    <row r="77" spans="1:39" ht="18" customHeight="1" x14ac:dyDescent="0.25">
      <c r="B77" s="14" t="s">
        <v>68</v>
      </c>
      <c r="C77" s="14"/>
      <c r="D77" s="14"/>
      <c r="E77" s="14"/>
      <c r="F77" s="14"/>
      <c r="G77" s="35">
        <f>G74-C74</f>
        <v>-970.72</v>
      </c>
      <c r="H77" s="35">
        <f>H74-D74</f>
        <v>0</v>
      </c>
      <c r="I77" s="19"/>
    </row>
    <row r="78" spans="1:39" ht="18" customHeight="1" x14ac:dyDescent="0.25">
      <c r="B78" s="28"/>
      <c r="C78" s="28"/>
      <c r="D78" s="28"/>
      <c r="E78" s="28"/>
      <c r="F78" s="28"/>
      <c r="G78" s="19"/>
      <c r="H78" s="19"/>
      <c r="I78" s="19"/>
    </row>
    <row r="79" spans="1:39" s="1" customFormat="1" ht="18" customHeight="1" x14ac:dyDescent="0.3">
      <c r="A79" s="50"/>
      <c r="B79" s="15"/>
      <c r="C79" s="15"/>
      <c r="D79" s="15"/>
      <c r="E79" s="15"/>
      <c r="F79" s="15"/>
      <c r="G79" s="12">
        <f>C8</f>
        <v>45291</v>
      </c>
      <c r="H79" s="12">
        <f>D8</f>
        <v>44926</v>
      </c>
      <c r="I79" s="33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</row>
    <row r="80" spans="1:39" ht="18" customHeight="1" x14ac:dyDescent="0.25">
      <c r="B80" s="32" t="s">
        <v>57</v>
      </c>
      <c r="C80" s="32"/>
      <c r="D80" s="32"/>
      <c r="E80" s="32"/>
      <c r="F80" s="32"/>
      <c r="G80" s="9">
        <f>G66</f>
        <v>-33265.55000000001</v>
      </c>
      <c r="H80" s="9">
        <f>H66</f>
        <v>-2070.179999999993</v>
      </c>
      <c r="I80" s="19"/>
    </row>
    <row r="81" spans="2:9" ht="18" customHeight="1" x14ac:dyDescent="0.25">
      <c r="B81" s="32" t="s">
        <v>68</v>
      </c>
      <c r="C81" s="32"/>
      <c r="D81" s="32"/>
      <c r="E81" s="32"/>
      <c r="F81" s="32"/>
      <c r="G81" s="9">
        <f>G77</f>
        <v>-970.72</v>
      </c>
      <c r="H81" s="9">
        <f>H77</f>
        <v>0</v>
      </c>
      <c r="I81" s="19"/>
    </row>
    <row r="82" spans="2:9" ht="18" customHeight="1" x14ac:dyDescent="0.25">
      <c r="B82" s="32" t="s">
        <v>69</v>
      </c>
      <c r="C82" s="32"/>
      <c r="D82" s="32"/>
      <c r="E82" s="32"/>
      <c r="F82" s="32"/>
      <c r="G82" s="35">
        <f>G80+G81-G75</f>
        <v>-34236.270000000011</v>
      </c>
      <c r="H82" s="35">
        <f>H80+H81-H75</f>
        <v>-2070.179999999993</v>
      </c>
      <c r="I82" s="19"/>
    </row>
    <row r="83" spans="2:9" ht="10" customHeight="1" x14ac:dyDescent="0.25">
      <c r="B83" s="19" t="s">
        <v>0</v>
      </c>
      <c r="C83" s="19"/>
      <c r="D83" s="19"/>
      <c r="E83" s="19"/>
      <c r="F83" s="19"/>
      <c r="G83" s="19"/>
      <c r="H83" s="19"/>
      <c r="I83" s="19"/>
    </row>
    <row r="84" spans="2:9" ht="18" customHeight="1" x14ac:dyDescent="0.3">
      <c r="B84" s="17" t="s">
        <v>70</v>
      </c>
      <c r="C84" s="17"/>
      <c r="D84" s="17"/>
      <c r="E84" s="17"/>
      <c r="F84" s="17"/>
      <c r="G84" s="12">
        <f>C8</f>
        <v>45291</v>
      </c>
      <c r="H84" s="12">
        <f>D8</f>
        <v>44926</v>
      </c>
      <c r="I84" s="19"/>
    </row>
    <row r="85" spans="2:9" ht="18" customHeight="1" x14ac:dyDescent="0.25">
      <c r="B85" s="42" t="s">
        <v>71</v>
      </c>
      <c r="C85" s="42"/>
      <c r="D85" s="42"/>
      <c r="E85" s="42"/>
      <c r="F85" s="42"/>
      <c r="G85" s="10">
        <v>121.15</v>
      </c>
      <c r="H85" s="10">
        <v>5815.4</v>
      </c>
      <c r="I85" s="19"/>
    </row>
    <row r="86" spans="2:9" ht="18" customHeight="1" x14ac:dyDescent="0.25">
      <c r="B86" s="42" t="s">
        <v>72</v>
      </c>
      <c r="C86" s="42"/>
      <c r="D86" s="42"/>
      <c r="E86" s="42"/>
      <c r="F86" s="42"/>
      <c r="G86" s="10">
        <v>24050.14</v>
      </c>
      <c r="H86" s="10">
        <v>52592.160000000003</v>
      </c>
      <c r="I86" s="19"/>
    </row>
    <row r="87" spans="2:9" ht="12.15" customHeight="1" x14ac:dyDescent="0.25">
      <c r="B87" s="19"/>
      <c r="C87" s="19"/>
      <c r="D87" s="19"/>
      <c r="E87" s="19"/>
      <c r="F87" s="19"/>
      <c r="G87" s="35">
        <f>SUM(G85:G86)</f>
        <v>24171.29</v>
      </c>
      <c r="H87" s="35">
        <f>SUM(H85:H86)</f>
        <v>58407.560000000005</v>
      </c>
      <c r="I87" s="19"/>
    </row>
    <row r="88" spans="2:9" ht="18" customHeight="1" x14ac:dyDescent="0.3">
      <c r="B88" s="5" t="s">
        <v>1</v>
      </c>
      <c r="C88" s="12">
        <f>C8</f>
        <v>45291</v>
      </c>
      <c r="D88" s="12">
        <f>D8</f>
        <v>44926</v>
      </c>
      <c r="F88" s="5" t="s">
        <v>2</v>
      </c>
      <c r="G88" s="12">
        <f>C8</f>
        <v>45291</v>
      </c>
      <c r="H88" s="12">
        <f>D8</f>
        <v>44926</v>
      </c>
      <c r="I88" s="19"/>
    </row>
    <row r="89" spans="2:9" ht="18" customHeight="1" x14ac:dyDescent="0.25">
      <c r="B89" s="19" t="s">
        <v>3</v>
      </c>
      <c r="C89" s="9">
        <v>0</v>
      </c>
      <c r="D89" s="9">
        <v>0</v>
      </c>
      <c r="E89" s="19"/>
      <c r="F89" s="19" t="s">
        <v>3</v>
      </c>
      <c r="G89" s="9">
        <v>0</v>
      </c>
      <c r="H89" s="9">
        <v>0</v>
      </c>
      <c r="I89" s="19"/>
    </row>
    <row r="90" spans="2:9" ht="18" customHeight="1" x14ac:dyDescent="0.25">
      <c r="B90" s="19" t="s">
        <v>4</v>
      </c>
      <c r="C90" s="9">
        <v>0</v>
      </c>
      <c r="D90" s="9">
        <v>0</v>
      </c>
      <c r="E90" s="19"/>
      <c r="F90" s="19" t="s">
        <v>4</v>
      </c>
      <c r="G90" s="9">
        <v>0</v>
      </c>
      <c r="H90" s="9">
        <v>0</v>
      </c>
      <c r="I90" s="19"/>
    </row>
    <row r="91" spans="2:9" ht="18" customHeight="1" x14ac:dyDescent="0.25">
      <c r="B91" s="31" t="s">
        <v>5</v>
      </c>
      <c r="C91" s="34">
        <f>SUM(C89:C90)</f>
        <v>0</v>
      </c>
      <c r="D91" s="34">
        <f>SUM(D89:D90)</f>
        <v>0</v>
      </c>
      <c r="E91" s="27"/>
      <c r="F91" s="31" t="s">
        <v>5</v>
      </c>
      <c r="G91" s="34">
        <f>SUM(G89:G90)</f>
        <v>0</v>
      </c>
      <c r="H91" s="34">
        <f>SUM(H89:H90)</f>
        <v>0</v>
      </c>
      <c r="I91" s="19"/>
    </row>
    <row r="92" spans="2:9" ht="18" customHeight="1" x14ac:dyDescent="0.25">
      <c r="B92" s="19"/>
      <c r="C92" s="19"/>
      <c r="D92" s="19"/>
      <c r="E92" s="19"/>
      <c r="F92" s="19"/>
      <c r="G92" s="19"/>
      <c r="H92" s="19"/>
      <c r="I92" s="19"/>
    </row>
    <row r="93" spans="2:9" ht="18" customHeight="1" x14ac:dyDescent="0.3">
      <c r="B93" s="26" t="s">
        <v>78</v>
      </c>
      <c r="C93" s="26"/>
      <c r="D93" s="19"/>
      <c r="E93" s="19"/>
      <c r="F93" s="19"/>
      <c r="G93" s="18"/>
      <c r="H93" s="19"/>
      <c r="I93" s="19"/>
    </row>
    <row r="94" spans="2:9" ht="18" customHeight="1" x14ac:dyDescent="0.3">
      <c r="B94" s="37" t="s">
        <v>74</v>
      </c>
      <c r="C94" s="41">
        <f>H85+H86</f>
        <v>58407.560000000005</v>
      </c>
      <c r="D94" s="41">
        <f>1616.86+58860.88</f>
        <v>60477.74</v>
      </c>
      <c r="E94" s="19"/>
      <c r="F94" s="19"/>
      <c r="G94" s="18"/>
      <c r="H94" s="19"/>
      <c r="I94" s="19"/>
    </row>
    <row r="95" spans="2:9" ht="18" customHeight="1" x14ac:dyDescent="0.3">
      <c r="B95" s="37" t="s">
        <v>75</v>
      </c>
      <c r="C95" s="41">
        <f>G82</f>
        <v>-34236.270000000011</v>
      </c>
      <c r="D95" s="41">
        <f>H82</f>
        <v>-2070.179999999993</v>
      </c>
      <c r="E95" s="19"/>
      <c r="F95" s="18"/>
      <c r="G95" s="19"/>
      <c r="H95" s="19"/>
      <c r="I95" s="19"/>
    </row>
    <row r="96" spans="2:9" ht="18" customHeight="1" x14ac:dyDescent="0.3">
      <c r="B96" s="37" t="s">
        <v>76</v>
      </c>
      <c r="C96" s="41">
        <f>G85+G86</f>
        <v>24171.29</v>
      </c>
      <c r="D96" s="41">
        <f>H85+H86</f>
        <v>58407.560000000005</v>
      </c>
      <c r="E96" s="19"/>
      <c r="F96" s="18"/>
      <c r="G96" s="19"/>
      <c r="H96" s="19"/>
      <c r="I96" s="19"/>
    </row>
    <row r="97" spans="2:9" ht="18" customHeight="1" x14ac:dyDescent="0.3">
      <c r="B97" s="37" t="s">
        <v>77</v>
      </c>
      <c r="C97" s="16" t="str">
        <f>IF((C94+C95)=C96,"Quadratura OK","Errore quadratura")</f>
        <v>Quadratura OK</v>
      </c>
      <c r="D97" s="16"/>
      <c r="E97" s="38"/>
      <c r="F97" s="39"/>
      <c r="G97" s="38"/>
      <c r="H97" s="38"/>
      <c r="I97" s="19"/>
    </row>
    <row r="98" spans="2:9" ht="12.85" customHeight="1" x14ac:dyDescent="0.25">
      <c r="B98" s="19"/>
      <c r="C98" s="29"/>
      <c r="D98" s="29"/>
      <c r="E98" s="19"/>
      <c r="F98" s="19"/>
      <c r="G98" s="19"/>
      <c r="H98" s="19"/>
      <c r="I98" s="19"/>
    </row>
    <row r="99" spans="2:9" ht="18" customHeight="1" x14ac:dyDescent="0.25">
      <c r="B99" s="51" t="s">
        <v>79</v>
      </c>
      <c r="C99" s="51"/>
      <c r="D99" s="51"/>
      <c r="E99" s="51"/>
      <c r="F99" s="51"/>
      <c r="G99" s="24"/>
      <c r="H99" s="24"/>
      <c r="I99" s="19"/>
    </row>
    <row r="100" spans="2:9" ht="8.5500000000000007" customHeight="1" x14ac:dyDescent="0.25">
      <c r="B100" s="19"/>
      <c r="C100" s="19"/>
      <c r="D100" s="19"/>
      <c r="E100" s="19"/>
      <c r="F100" s="19"/>
      <c r="G100" s="19"/>
      <c r="H100" s="19"/>
      <c r="I100" s="19"/>
    </row>
    <row r="101" spans="2:9" x14ac:dyDescent="0.25">
      <c r="B101" s="44"/>
      <c r="C101" s="44"/>
      <c r="D101" s="44"/>
      <c r="E101" s="44"/>
      <c r="F101" s="44"/>
      <c r="G101" s="44"/>
      <c r="H101" s="44"/>
      <c r="I101" s="44"/>
    </row>
    <row r="102" spans="2:9" x14ac:dyDescent="0.25">
      <c r="B102" s="44"/>
      <c r="C102" s="44"/>
      <c r="D102" s="44"/>
      <c r="E102" s="44"/>
      <c r="F102" s="44"/>
      <c r="G102" s="44"/>
      <c r="H102" s="44"/>
      <c r="I102" s="44"/>
    </row>
    <row r="103" spans="2:9" x14ac:dyDescent="0.25">
      <c r="B103" s="44"/>
      <c r="C103" s="48"/>
      <c r="D103" s="44"/>
      <c r="E103" s="44"/>
      <c r="F103" s="44"/>
      <c r="G103" s="44"/>
      <c r="H103" s="44"/>
      <c r="I103" s="44"/>
    </row>
    <row r="104" spans="2:9" x14ac:dyDescent="0.25">
      <c r="B104" s="44"/>
      <c r="C104" s="44"/>
      <c r="D104" s="44"/>
      <c r="E104" s="44"/>
      <c r="F104" s="44"/>
      <c r="G104" s="44"/>
      <c r="H104" s="44"/>
      <c r="I104" s="44"/>
    </row>
    <row r="105" spans="2:9" x14ac:dyDescent="0.25">
      <c r="B105" s="44"/>
      <c r="C105" s="44"/>
      <c r="D105" s="44"/>
      <c r="E105" s="44"/>
      <c r="F105" s="44"/>
      <c r="G105" s="44"/>
      <c r="H105" s="44"/>
      <c r="I105" s="44"/>
    </row>
    <row r="106" spans="2:9" x14ac:dyDescent="0.25">
      <c r="B106" s="44"/>
      <c r="C106" s="44"/>
      <c r="D106" s="44"/>
      <c r="E106" s="44"/>
      <c r="F106" s="44"/>
      <c r="G106" s="44"/>
      <c r="H106" s="44"/>
      <c r="I106" s="44"/>
    </row>
    <row r="107" spans="2:9" x14ac:dyDescent="0.25">
      <c r="B107" s="44"/>
      <c r="C107" s="44"/>
      <c r="D107" s="44"/>
      <c r="E107" s="44"/>
      <c r="F107" s="44"/>
      <c r="G107" s="44"/>
      <c r="H107" s="44"/>
      <c r="I107" s="44"/>
    </row>
    <row r="108" spans="2:9" x14ac:dyDescent="0.25">
      <c r="B108" s="44"/>
      <c r="C108" s="44"/>
      <c r="D108" s="44"/>
      <c r="E108" s="44"/>
      <c r="F108" s="44"/>
      <c r="G108" s="44"/>
      <c r="H108" s="44"/>
      <c r="I108" s="44"/>
    </row>
    <row r="109" spans="2:9" x14ac:dyDescent="0.25">
      <c r="B109" s="44"/>
      <c r="C109" s="44"/>
      <c r="D109" s="44"/>
      <c r="E109" s="44"/>
      <c r="F109" s="44"/>
      <c r="G109" s="44"/>
      <c r="H109" s="44"/>
      <c r="I109" s="44"/>
    </row>
    <row r="110" spans="2:9" x14ac:dyDescent="0.25">
      <c r="B110" s="44"/>
      <c r="C110" s="44"/>
      <c r="D110" s="44"/>
      <c r="E110" s="44"/>
      <c r="F110" s="44"/>
      <c r="G110" s="44"/>
      <c r="H110" s="44"/>
      <c r="I110" s="44"/>
    </row>
    <row r="111" spans="2:9" x14ac:dyDescent="0.25">
      <c r="B111" s="44"/>
      <c r="C111" s="44"/>
      <c r="D111" s="44"/>
      <c r="E111" s="44"/>
      <c r="F111" s="44"/>
      <c r="G111" s="44"/>
      <c r="H111" s="44"/>
      <c r="I111" s="44"/>
    </row>
    <row r="112" spans="2:9" x14ac:dyDescent="0.25">
      <c r="B112" s="44"/>
      <c r="C112" s="44"/>
      <c r="D112" s="44"/>
      <c r="E112" s="44"/>
      <c r="F112" s="44"/>
      <c r="G112" s="44"/>
      <c r="H112" s="44"/>
      <c r="I112" s="44"/>
    </row>
    <row r="113" spans="2:9" x14ac:dyDescent="0.25">
      <c r="B113" s="44"/>
      <c r="C113" s="44"/>
      <c r="D113" s="44"/>
      <c r="E113" s="44"/>
      <c r="F113" s="44"/>
      <c r="G113" s="44"/>
      <c r="H113" s="44"/>
      <c r="I113" s="44"/>
    </row>
    <row r="114" spans="2:9" x14ac:dyDescent="0.25">
      <c r="B114" s="44"/>
      <c r="C114" s="44"/>
      <c r="D114" s="44"/>
      <c r="E114" s="44"/>
      <c r="F114" s="44"/>
      <c r="G114" s="44"/>
      <c r="H114" s="44"/>
      <c r="I114" s="44"/>
    </row>
    <row r="115" spans="2:9" x14ac:dyDescent="0.25">
      <c r="B115" s="44"/>
      <c r="C115" s="44"/>
      <c r="D115" s="44"/>
      <c r="E115" s="44"/>
      <c r="F115" s="44"/>
      <c r="G115" s="44"/>
      <c r="H115" s="44"/>
      <c r="I115" s="44"/>
    </row>
    <row r="116" spans="2:9" x14ac:dyDescent="0.25">
      <c r="B116" s="44"/>
      <c r="C116" s="44"/>
      <c r="D116" s="44"/>
      <c r="E116" s="44"/>
      <c r="F116" s="44"/>
      <c r="G116" s="44"/>
      <c r="H116" s="44"/>
      <c r="I116" s="44"/>
    </row>
    <row r="117" spans="2:9" x14ac:dyDescent="0.25">
      <c r="B117" s="44"/>
      <c r="C117" s="44"/>
      <c r="D117" s="44"/>
      <c r="E117" s="44"/>
      <c r="F117" s="44"/>
      <c r="G117" s="44"/>
      <c r="H117" s="44"/>
      <c r="I117" s="44"/>
    </row>
    <row r="118" spans="2:9" x14ac:dyDescent="0.25">
      <c r="B118" s="44"/>
      <c r="C118" s="44"/>
      <c r="D118" s="44"/>
      <c r="E118" s="44"/>
      <c r="F118" s="44"/>
      <c r="G118" s="44"/>
      <c r="H118" s="44"/>
      <c r="I118" s="44"/>
    </row>
    <row r="119" spans="2:9" x14ac:dyDescent="0.25">
      <c r="B119" s="44"/>
      <c r="C119" s="44"/>
      <c r="D119" s="44"/>
      <c r="E119" s="44"/>
      <c r="F119" s="44"/>
      <c r="G119" s="44"/>
      <c r="H119" s="44"/>
      <c r="I119" s="44"/>
    </row>
    <row r="120" spans="2:9" x14ac:dyDescent="0.25">
      <c r="B120" s="44"/>
      <c r="C120" s="44"/>
      <c r="D120" s="44"/>
      <c r="E120" s="44"/>
      <c r="F120" s="44"/>
      <c r="G120" s="44"/>
      <c r="H120" s="44"/>
      <c r="I120" s="44"/>
    </row>
    <row r="121" spans="2:9" x14ac:dyDescent="0.25">
      <c r="B121" s="44"/>
      <c r="C121" s="44"/>
      <c r="D121" s="44"/>
      <c r="E121" s="44"/>
      <c r="F121" s="44"/>
      <c r="G121" s="44"/>
      <c r="H121" s="44"/>
      <c r="I121" s="44"/>
    </row>
    <row r="122" spans="2:9" x14ac:dyDescent="0.25">
      <c r="B122" s="44"/>
      <c r="C122" s="44"/>
      <c r="D122" s="44"/>
      <c r="E122" s="44"/>
      <c r="F122" s="44"/>
      <c r="G122" s="44"/>
      <c r="H122" s="44"/>
      <c r="I122" s="44"/>
    </row>
    <row r="123" spans="2:9" x14ac:dyDescent="0.25">
      <c r="B123" s="44"/>
      <c r="C123" s="44"/>
      <c r="D123" s="44"/>
      <c r="E123" s="44"/>
      <c r="F123" s="44"/>
      <c r="G123" s="44"/>
      <c r="H123" s="44"/>
      <c r="I123" s="44"/>
    </row>
    <row r="124" spans="2:9" x14ac:dyDescent="0.25">
      <c r="B124" s="44"/>
      <c r="C124" s="44"/>
      <c r="D124" s="44"/>
      <c r="E124" s="44"/>
      <c r="F124" s="44"/>
      <c r="G124" s="44"/>
      <c r="H124" s="44"/>
      <c r="I124" s="44"/>
    </row>
    <row r="125" spans="2:9" x14ac:dyDescent="0.25">
      <c r="B125" s="44"/>
      <c r="C125" s="44"/>
      <c r="D125" s="44"/>
      <c r="E125" s="44"/>
      <c r="F125" s="44"/>
      <c r="G125" s="44"/>
      <c r="H125" s="44"/>
      <c r="I125" s="44"/>
    </row>
    <row r="126" spans="2:9" x14ac:dyDescent="0.25">
      <c r="B126" s="44"/>
      <c r="C126" s="44"/>
      <c r="D126" s="44"/>
      <c r="E126" s="44"/>
      <c r="F126" s="44"/>
      <c r="G126" s="44"/>
      <c r="H126" s="44"/>
      <c r="I126" s="44"/>
    </row>
    <row r="127" spans="2:9" x14ac:dyDescent="0.25">
      <c r="B127" s="44"/>
      <c r="C127" s="44"/>
      <c r="D127" s="44"/>
      <c r="E127" s="44"/>
      <c r="F127" s="44"/>
      <c r="G127" s="44"/>
      <c r="H127" s="44"/>
      <c r="I127" s="44"/>
    </row>
    <row r="128" spans="2:9" x14ac:dyDescent="0.25">
      <c r="B128" s="44"/>
      <c r="C128" s="44"/>
      <c r="D128" s="44"/>
      <c r="E128" s="44"/>
      <c r="F128" s="44"/>
      <c r="G128" s="44"/>
      <c r="H128" s="44"/>
      <c r="I128" s="44"/>
    </row>
    <row r="129" spans="2:9" x14ac:dyDescent="0.25">
      <c r="B129" s="44"/>
      <c r="C129" s="44"/>
      <c r="D129" s="44"/>
      <c r="E129" s="44"/>
      <c r="F129" s="44"/>
      <c r="G129" s="44"/>
      <c r="H129" s="44"/>
      <c r="I129" s="44"/>
    </row>
    <row r="130" spans="2:9" x14ac:dyDescent="0.25">
      <c r="B130" s="44"/>
      <c r="C130" s="44"/>
      <c r="D130" s="44"/>
      <c r="E130" s="44"/>
      <c r="F130" s="44"/>
      <c r="G130" s="44"/>
      <c r="H130" s="44"/>
      <c r="I130" s="44"/>
    </row>
    <row r="131" spans="2:9" x14ac:dyDescent="0.25">
      <c r="B131" s="44"/>
      <c r="C131" s="44"/>
      <c r="D131" s="44"/>
      <c r="E131" s="44"/>
      <c r="F131" s="44"/>
      <c r="G131" s="44"/>
      <c r="H131" s="44"/>
      <c r="I131" s="44"/>
    </row>
    <row r="132" spans="2:9" x14ac:dyDescent="0.25">
      <c r="B132" s="44"/>
      <c r="C132" s="44"/>
      <c r="D132" s="44"/>
      <c r="E132" s="44"/>
      <c r="F132" s="44"/>
      <c r="G132" s="44"/>
      <c r="H132" s="44"/>
      <c r="I132" s="44"/>
    </row>
    <row r="133" spans="2:9" x14ac:dyDescent="0.25">
      <c r="B133" s="44"/>
      <c r="C133" s="44"/>
      <c r="D133" s="44"/>
      <c r="E133" s="44"/>
      <c r="F133" s="44"/>
      <c r="G133" s="44"/>
      <c r="H133" s="44"/>
      <c r="I133" s="44"/>
    </row>
    <row r="134" spans="2:9" x14ac:dyDescent="0.25">
      <c r="B134" s="44"/>
      <c r="C134" s="44"/>
      <c r="D134" s="44"/>
      <c r="E134" s="44"/>
      <c r="F134" s="44"/>
      <c r="G134" s="44"/>
      <c r="H134" s="44"/>
      <c r="I134" s="44"/>
    </row>
    <row r="135" spans="2:9" x14ac:dyDescent="0.25">
      <c r="B135" s="44"/>
      <c r="C135" s="44"/>
      <c r="D135" s="44"/>
      <c r="E135" s="44"/>
      <c r="F135" s="44"/>
      <c r="G135" s="44"/>
      <c r="H135" s="44"/>
      <c r="I135" s="44"/>
    </row>
    <row r="136" spans="2:9" x14ac:dyDescent="0.25">
      <c r="B136" s="44"/>
      <c r="C136" s="44"/>
      <c r="D136" s="44"/>
      <c r="E136" s="44"/>
      <c r="F136" s="44"/>
      <c r="G136" s="44"/>
      <c r="H136" s="44"/>
      <c r="I136" s="44"/>
    </row>
    <row r="137" spans="2:9" x14ac:dyDescent="0.25">
      <c r="B137" s="44"/>
      <c r="C137" s="44"/>
      <c r="D137" s="44"/>
      <c r="E137" s="44"/>
      <c r="F137" s="44"/>
      <c r="G137" s="44"/>
      <c r="H137" s="44"/>
      <c r="I137" s="44"/>
    </row>
    <row r="138" spans="2:9" x14ac:dyDescent="0.25">
      <c r="B138" s="44"/>
      <c r="C138" s="44"/>
      <c r="D138" s="44"/>
      <c r="E138" s="44"/>
      <c r="F138" s="44"/>
      <c r="G138" s="44"/>
      <c r="H138" s="44"/>
      <c r="I138" s="44"/>
    </row>
    <row r="139" spans="2:9" x14ac:dyDescent="0.25">
      <c r="B139" s="44"/>
      <c r="C139" s="44"/>
      <c r="D139" s="44"/>
      <c r="E139" s="44"/>
      <c r="F139" s="44"/>
      <c r="G139" s="44"/>
      <c r="H139" s="44"/>
      <c r="I139" s="44"/>
    </row>
    <row r="140" spans="2:9" x14ac:dyDescent="0.25">
      <c r="B140" s="44"/>
      <c r="C140" s="44"/>
      <c r="D140" s="44"/>
      <c r="E140" s="44"/>
      <c r="F140" s="44"/>
      <c r="G140" s="44"/>
      <c r="H140" s="44"/>
      <c r="I140" s="44"/>
    </row>
    <row r="141" spans="2:9" x14ac:dyDescent="0.25">
      <c r="B141" s="44"/>
      <c r="C141" s="44"/>
      <c r="D141" s="44"/>
      <c r="E141" s="44"/>
      <c r="F141" s="44"/>
      <c r="G141" s="44"/>
      <c r="H141" s="44"/>
      <c r="I141" s="44"/>
    </row>
    <row r="142" spans="2:9" x14ac:dyDescent="0.25">
      <c r="B142" s="44"/>
      <c r="C142" s="44"/>
      <c r="D142" s="44"/>
      <c r="E142" s="44"/>
      <c r="F142" s="44"/>
      <c r="G142" s="44"/>
      <c r="H142" s="44"/>
      <c r="I142" s="44"/>
    </row>
    <row r="143" spans="2:9" x14ac:dyDescent="0.25">
      <c r="B143" s="44"/>
      <c r="C143" s="44"/>
      <c r="D143" s="44"/>
      <c r="E143" s="44"/>
      <c r="F143" s="44"/>
      <c r="G143" s="44"/>
      <c r="H143" s="44"/>
      <c r="I143" s="44"/>
    </row>
    <row r="144" spans="2:9" x14ac:dyDescent="0.25">
      <c r="B144" s="44"/>
      <c r="C144" s="44"/>
      <c r="D144" s="44"/>
      <c r="E144" s="44"/>
      <c r="F144" s="44"/>
      <c r="G144" s="44"/>
      <c r="H144" s="44"/>
      <c r="I144" s="44"/>
    </row>
    <row r="145" spans="2:9" x14ac:dyDescent="0.25">
      <c r="B145" s="44"/>
      <c r="C145" s="44"/>
      <c r="D145" s="44"/>
      <c r="E145" s="44"/>
      <c r="F145" s="44"/>
      <c r="G145" s="44"/>
      <c r="H145" s="44"/>
      <c r="I145" s="44"/>
    </row>
    <row r="146" spans="2:9" x14ac:dyDescent="0.25">
      <c r="B146" s="44"/>
      <c r="C146" s="44"/>
      <c r="D146" s="44"/>
      <c r="E146" s="44"/>
      <c r="F146" s="44"/>
      <c r="G146" s="44"/>
      <c r="H146" s="44"/>
      <c r="I146" s="44"/>
    </row>
    <row r="147" spans="2:9" x14ac:dyDescent="0.25">
      <c r="B147" s="44"/>
      <c r="C147" s="44"/>
      <c r="D147" s="44"/>
      <c r="E147" s="44"/>
      <c r="F147" s="44"/>
      <c r="G147" s="44"/>
      <c r="H147" s="44"/>
      <c r="I147" s="44"/>
    </row>
    <row r="148" spans="2:9" x14ac:dyDescent="0.25">
      <c r="B148" s="44"/>
      <c r="C148" s="44"/>
      <c r="D148" s="44"/>
      <c r="E148" s="44"/>
      <c r="F148" s="44"/>
      <c r="G148" s="44"/>
      <c r="H148" s="44"/>
      <c r="I148" s="44"/>
    </row>
    <row r="149" spans="2:9" x14ac:dyDescent="0.25">
      <c r="B149" s="44"/>
      <c r="C149" s="44"/>
      <c r="D149" s="44"/>
      <c r="E149" s="44"/>
      <c r="F149" s="44"/>
      <c r="G149" s="44"/>
      <c r="H149" s="44"/>
      <c r="I149" s="44"/>
    </row>
    <row r="150" spans="2:9" x14ac:dyDescent="0.25">
      <c r="B150" s="44"/>
      <c r="C150" s="44"/>
      <c r="D150" s="44"/>
      <c r="E150" s="44"/>
      <c r="F150" s="44"/>
      <c r="G150" s="44"/>
      <c r="H150" s="44"/>
      <c r="I150" s="44"/>
    </row>
    <row r="151" spans="2:9" x14ac:dyDescent="0.25">
      <c r="B151" s="44"/>
      <c r="C151" s="44"/>
      <c r="D151" s="44"/>
      <c r="E151" s="44"/>
      <c r="F151" s="44"/>
      <c r="G151" s="44"/>
      <c r="H151" s="44"/>
      <c r="I151" s="44"/>
    </row>
    <row r="152" spans="2:9" x14ac:dyDescent="0.25">
      <c r="B152" s="44"/>
      <c r="C152" s="44"/>
      <c r="D152" s="44"/>
      <c r="E152" s="44"/>
      <c r="F152" s="44"/>
      <c r="G152" s="44"/>
      <c r="H152" s="44"/>
      <c r="I152" s="44"/>
    </row>
    <row r="153" spans="2:9" x14ac:dyDescent="0.25">
      <c r="B153" s="44"/>
      <c r="C153" s="44"/>
      <c r="D153" s="44"/>
      <c r="E153" s="44"/>
      <c r="F153" s="44"/>
      <c r="G153" s="44"/>
      <c r="H153" s="44"/>
      <c r="I153" s="44"/>
    </row>
    <row r="154" spans="2:9" x14ac:dyDescent="0.25">
      <c r="B154" s="44"/>
      <c r="C154" s="44"/>
      <c r="D154" s="44"/>
      <c r="E154" s="44"/>
      <c r="F154" s="44"/>
      <c r="G154" s="44"/>
      <c r="H154" s="44"/>
      <c r="I154" s="44"/>
    </row>
    <row r="155" spans="2:9" x14ac:dyDescent="0.25">
      <c r="B155" s="44"/>
      <c r="C155" s="44"/>
      <c r="D155" s="44"/>
      <c r="E155" s="44"/>
      <c r="F155" s="44"/>
      <c r="G155" s="44"/>
      <c r="H155" s="44"/>
      <c r="I155" s="44"/>
    </row>
    <row r="156" spans="2:9" x14ac:dyDescent="0.25">
      <c r="B156" s="44"/>
      <c r="C156" s="44"/>
      <c r="D156" s="44"/>
      <c r="E156" s="44"/>
      <c r="F156" s="44"/>
      <c r="G156" s="44"/>
      <c r="H156" s="44"/>
      <c r="I156" s="44"/>
    </row>
    <row r="157" spans="2:9" x14ac:dyDescent="0.25">
      <c r="B157" s="44"/>
      <c r="C157" s="44"/>
      <c r="D157" s="44"/>
      <c r="E157" s="44"/>
      <c r="F157" s="44"/>
      <c r="G157" s="44"/>
      <c r="H157" s="44"/>
      <c r="I157" s="44"/>
    </row>
    <row r="158" spans="2:9" x14ac:dyDescent="0.25">
      <c r="B158" s="44"/>
      <c r="C158" s="44"/>
      <c r="D158" s="44"/>
      <c r="E158" s="44"/>
      <c r="F158" s="44"/>
      <c r="G158" s="44"/>
      <c r="H158" s="44"/>
      <c r="I158" s="44"/>
    </row>
    <row r="159" spans="2:9" x14ac:dyDescent="0.25">
      <c r="B159" s="44"/>
      <c r="C159" s="44"/>
      <c r="D159" s="44"/>
      <c r="E159" s="44"/>
      <c r="F159" s="44"/>
      <c r="G159" s="44"/>
      <c r="H159" s="44"/>
      <c r="I159" s="44"/>
    </row>
    <row r="160" spans="2:9" x14ac:dyDescent="0.25">
      <c r="B160" s="44"/>
      <c r="C160" s="44"/>
      <c r="D160" s="44"/>
      <c r="E160" s="44"/>
      <c r="F160" s="44"/>
      <c r="G160" s="44"/>
      <c r="H160" s="44"/>
      <c r="I160" s="44"/>
    </row>
    <row r="161" spans="2:9" x14ac:dyDescent="0.25">
      <c r="B161" s="44"/>
      <c r="C161" s="44"/>
      <c r="D161" s="44"/>
      <c r="E161" s="44"/>
      <c r="F161" s="44"/>
      <c r="G161" s="44"/>
      <c r="H161" s="44"/>
      <c r="I161" s="44"/>
    </row>
    <row r="162" spans="2:9" x14ac:dyDescent="0.25">
      <c r="B162" s="44"/>
      <c r="C162" s="44"/>
      <c r="D162" s="44"/>
      <c r="E162" s="44"/>
      <c r="F162" s="44"/>
      <c r="G162" s="44"/>
      <c r="H162" s="44"/>
      <c r="I162" s="44"/>
    </row>
    <row r="163" spans="2:9" x14ac:dyDescent="0.25">
      <c r="B163" s="44"/>
      <c r="C163" s="44"/>
      <c r="D163" s="44"/>
      <c r="E163" s="44"/>
      <c r="F163" s="44"/>
      <c r="G163" s="44"/>
      <c r="H163" s="44"/>
      <c r="I163" s="44"/>
    </row>
    <row r="164" spans="2:9" x14ac:dyDescent="0.25">
      <c r="B164" s="44"/>
      <c r="C164" s="44"/>
      <c r="D164" s="44"/>
      <c r="E164" s="44"/>
      <c r="F164" s="44"/>
      <c r="G164" s="44"/>
      <c r="H164" s="44"/>
      <c r="I164" s="44"/>
    </row>
    <row r="165" spans="2:9" x14ac:dyDescent="0.25">
      <c r="B165" s="44"/>
      <c r="C165" s="44"/>
      <c r="D165" s="44"/>
      <c r="E165" s="44"/>
      <c r="F165" s="44"/>
      <c r="G165" s="44"/>
      <c r="H165" s="44"/>
      <c r="I165" s="44"/>
    </row>
    <row r="166" spans="2:9" x14ac:dyDescent="0.25">
      <c r="B166" s="44"/>
      <c r="C166" s="44"/>
      <c r="D166" s="44"/>
      <c r="E166" s="44"/>
      <c r="F166" s="44"/>
      <c r="G166" s="44"/>
      <c r="H166" s="44"/>
      <c r="I166" s="44"/>
    </row>
    <row r="167" spans="2:9" x14ac:dyDescent="0.25">
      <c r="B167" s="44"/>
      <c r="C167" s="44"/>
      <c r="D167" s="44"/>
      <c r="E167" s="44"/>
      <c r="F167" s="44"/>
      <c r="G167" s="44"/>
      <c r="H167" s="44"/>
      <c r="I167" s="44"/>
    </row>
    <row r="168" spans="2:9" x14ac:dyDescent="0.25">
      <c r="B168" s="44"/>
      <c r="C168" s="44"/>
      <c r="D168" s="44"/>
      <c r="E168" s="44"/>
      <c r="F168" s="44"/>
      <c r="G168" s="44"/>
      <c r="H168" s="44"/>
      <c r="I168" s="44"/>
    </row>
    <row r="169" spans="2:9" x14ac:dyDescent="0.25">
      <c r="B169" s="44"/>
      <c r="C169" s="44"/>
      <c r="D169" s="44"/>
      <c r="E169" s="44"/>
      <c r="F169" s="44"/>
      <c r="G169" s="44"/>
      <c r="H169" s="44"/>
      <c r="I169" s="44"/>
    </row>
    <row r="170" spans="2:9" x14ac:dyDescent="0.25">
      <c r="B170" s="44"/>
      <c r="C170" s="44"/>
      <c r="D170" s="44"/>
      <c r="E170" s="44"/>
      <c r="F170" s="44"/>
      <c r="G170" s="44"/>
      <c r="H170" s="44"/>
      <c r="I170" s="44"/>
    </row>
    <row r="171" spans="2:9" x14ac:dyDescent="0.25">
      <c r="B171" s="44"/>
      <c r="C171" s="44"/>
      <c r="D171" s="44"/>
      <c r="E171" s="44"/>
      <c r="F171" s="44"/>
      <c r="G171" s="44"/>
      <c r="H171" s="44"/>
      <c r="I171" s="44"/>
    </row>
    <row r="172" spans="2:9" x14ac:dyDescent="0.25">
      <c r="B172" s="44"/>
      <c r="C172" s="44"/>
      <c r="D172" s="44"/>
      <c r="E172" s="44"/>
      <c r="F172" s="44"/>
      <c r="G172" s="44"/>
      <c r="H172" s="44"/>
      <c r="I172" s="44"/>
    </row>
    <row r="173" spans="2:9" x14ac:dyDescent="0.25">
      <c r="B173" s="44"/>
      <c r="C173" s="44"/>
      <c r="D173" s="44"/>
      <c r="E173" s="44"/>
      <c r="F173" s="44"/>
      <c r="G173" s="44"/>
      <c r="H173" s="44"/>
      <c r="I173" s="44"/>
    </row>
    <row r="174" spans="2:9" x14ac:dyDescent="0.25">
      <c r="B174" s="44"/>
      <c r="C174" s="44"/>
      <c r="D174" s="44"/>
      <c r="E174" s="44"/>
      <c r="F174" s="44"/>
      <c r="G174" s="44"/>
      <c r="H174" s="44"/>
      <c r="I174" s="44"/>
    </row>
    <row r="175" spans="2:9" x14ac:dyDescent="0.25">
      <c r="B175" s="44"/>
      <c r="C175" s="44"/>
      <c r="D175" s="44"/>
      <c r="E175" s="44"/>
      <c r="F175" s="44"/>
      <c r="G175" s="44"/>
      <c r="H175" s="44"/>
      <c r="I175" s="44"/>
    </row>
    <row r="176" spans="2:9" x14ac:dyDescent="0.25">
      <c r="B176" s="44"/>
      <c r="C176" s="44"/>
      <c r="D176" s="44"/>
      <c r="E176" s="44"/>
      <c r="F176" s="44"/>
      <c r="G176" s="44"/>
      <c r="H176" s="44"/>
      <c r="I176" s="44"/>
    </row>
    <row r="177" spans="2:9" x14ac:dyDescent="0.25">
      <c r="B177" s="44"/>
      <c r="C177" s="44"/>
      <c r="D177" s="44"/>
      <c r="E177" s="44"/>
      <c r="F177" s="44"/>
      <c r="G177" s="44"/>
      <c r="H177" s="44"/>
      <c r="I177" s="44"/>
    </row>
    <row r="178" spans="2:9" x14ac:dyDescent="0.25">
      <c r="B178" s="44"/>
      <c r="C178" s="44"/>
      <c r="D178" s="44"/>
      <c r="E178" s="44"/>
      <c r="F178" s="44"/>
      <c r="G178" s="44"/>
      <c r="H178" s="44"/>
      <c r="I178" s="44"/>
    </row>
    <row r="179" spans="2:9" x14ac:dyDescent="0.25">
      <c r="B179" s="44"/>
      <c r="C179" s="44"/>
      <c r="D179" s="44"/>
      <c r="E179" s="44"/>
      <c r="F179" s="44"/>
      <c r="G179" s="44"/>
      <c r="H179" s="44"/>
      <c r="I179" s="44"/>
    </row>
    <row r="180" spans="2:9" x14ac:dyDescent="0.25">
      <c r="B180" s="44"/>
      <c r="C180" s="44"/>
      <c r="D180" s="44"/>
      <c r="E180" s="44"/>
      <c r="F180" s="44"/>
      <c r="G180" s="44"/>
      <c r="H180" s="44"/>
      <c r="I180" s="44"/>
    </row>
    <row r="181" spans="2:9" x14ac:dyDescent="0.25">
      <c r="B181" s="44"/>
      <c r="C181" s="44"/>
      <c r="D181" s="44"/>
      <c r="E181" s="44"/>
      <c r="F181" s="44"/>
      <c r="G181" s="44"/>
      <c r="H181" s="44"/>
      <c r="I181" s="44"/>
    </row>
    <row r="182" spans="2:9" x14ac:dyDescent="0.25">
      <c r="B182" s="44"/>
      <c r="C182" s="44"/>
      <c r="D182" s="44"/>
      <c r="E182" s="44"/>
      <c r="F182" s="44"/>
      <c r="G182" s="44"/>
      <c r="H182" s="44"/>
      <c r="I182" s="44"/>
    </row>
    <row r="183" spans="2:9" x14ac:dyDescent="0.25">
      <c r="B183" s="44"/>
      <c r="C183" s="44"/>
      <c r="D183" s="44"/>
      <c r="E183" s="44"/>
      <c r="F183" s="44"/>
      <c r="G183" s="44"/>
      <c r="H183" s="44"/>
      <c r="I183" s="44"/>
    </row>
    <row r="184" spans="2:9" x14ac:dyDescent="0.25">
      <c r="B184" s="44"/>
      <c r="C184" s="44"/>
      <c r="D184" s="44"/>
      <c r="E184" s="44"/>
      <c r="F184" s="44"/>
      <c r="G184" s="44"/>
      <c r="H184" s="44"/>
      <c r="I184" s="44"/>
    </row>
    <row r="185" spans="2:9" x14ac:dyDescent="0.25">
      <c r="B185" s="44"/>
      <c r="C185" s="44"/>
      <c r="D185" s="44"/>
      <c r="E185" s="44"/>
      <c r="F185" s="44"/>
      <c r="G185" s="44"/>
      <c r="H185" s="44"/>
      <c r="I185" s="44"/>
    </row>
    <row r="186" spans="2:9" x14ac:dyDescent="0.25">
      <c r="B186" s="44"/>
      <c r="C186" s="44"/>
      <c r="D186" s="44"/>
      <c r="E186" s="44"/>
      <c r="F186" s="44"/>
      <c r="G186" s="44"/>
      <c r="H186" s="44"/>
      <c r="I186" s="44"/>
    </row>
    <row r="187" spans="2:9" x14ac:dyDescent="0.25">
      <c r="B187" s="44"/>
      <c r="C187" s="44"/>
      <c r="D187" s="44"/>
      <c r="E187" s="44"/>
      <c r="F187" s="44"/>
      <c r="G187" s="44"/>
      <c r="H187" s="44"/>
      <c r="I187" s="44"/>
    </row>
    <row r="188" spans="2:9" x14ac:dyDescent="0.25">
      <c r="B188" s="44"/>
      <c r="C188" s="44"/>
      <c r="D188" s="44"/>
      <c r="E188" s="44"/>
      <c r="F188" s="44"/>
      <c r="G188" s="44"/>
      <c r="H188" s="44"/>
      <c r="I188" s="44"/>
    </row>
    <row r="189" spans="2:9" x14ac:dyDescent="0.25">
      <c r="B189" s="44"/>
      <c r="C189" s="44"/>
      <c r="D189" s="44"/>
      <c r="E189" s="44"/>
      <c r="F189" s="44"/>
      <c r="G189" s="44"/>
      <c r="H189" s="44"/>
      <c r="I189" s="44"/>
    </row>
    <row r="190" spans="2:9" x14ac:dyDescent="0.25">
      <c r="B190" s="44"/>
      <c r="C190" s="44"/>
      <c r="D190" s="44"/>
      <c r="E190" s="44"/>
      <c r="F190" s="44"/>
      <c r="G190" s="44"/>
      <c r="H190" s="44"/>
      <c r="I190" s="44"/>
    </row>
    <row r="191" spans="2:9" x14ac:dyDescent="0.25">
      <c r="B191" s="44"/>
      <c r="C191" s="44"/>
      <c r="D191" s="44"/>
      <c r="E191" s="44"/>
      <c r="F191" s="44"/>
      <c r="G191" s="44"/>
      <c r="H191" s="44"/>
      <c r="I191" s="44"/>
    </row>
    <row r="192" spans="2:9" x14ac:dyDescent="0.25">
      <c r="B192" s="44"/>
      <c r="C192" s="44"/>
      <c r="D192" s="44"/>
      <c r="E192" s="44"/>
      <c r="F192" s="44"/>
      <c r="G192" s="44"/>
      <c r="H192" s="44"/>
      <c r="I192" s="44"/>
    </row>
    <row r="193" spans="2:9" x14ac:dyDescent="0.25">
      <c r="B193" s="44"/>
      <c r="C193" s="44"/>
      <c r="D193" s="44"/>
      <c r="E193" s="44"/>
      <c r="F193" s="44"/>
      <c r="G193" s="44"/>
      <c r="H193" s="44"/>
      <c r="I193" s="44"/>
    </row>
    <row r="194" spans="2:9" x14ac:dyDescent="0.25">
      <c r="B194" s="44"/>
      <c r="C194" s="44"/>
      <c r="D194" s="44"/>
      <c r="E194" s="44"/>
      <c r="F194" s="44"/>
      <c r="G194" s="44"/>
      <c r="H194" s="44"/>
      <c r="I194" s="44"/>
    </row>
    <row r="195" spans="2:9" x14ac:dyDescent="0.25">
      <c r="B195" s="44"/>
      <c r="C195" s="44"/>
      <c r="D195" s="44"/>
      <c r="E195" s="44"/>
      <c r="F195" s="44"/>
      <c r="G195" s="44"/>
      <c r="H195" s="44"/>
      <c r="I195" s="44"/>
    </row>
    <row r="196" spans="2:9" x14ac:dyDescent="0.25">
      <c r="B196" s="44"/>
      <c r="C196" s="44"/>
      <c r="D196" s="44"/>
      <c r="E196" s="44"/>
      <c r="F196" s="44"/>
      <c r="G196" s="44"/>
      <c r="H196" s="44"/>
      <c r="I196" s="44"/>
    </row>
    <row r="197" spans="2:9" x14ac:dyDescent="0.25">
      <c r="B197" s="44"/>
      <c r="C197" s="44"/>
      <c r="D197" s="44"/>
      <c r="E197" s="44"/>
      <c r="F197" s="44"/>
      <c r="G197" s="44"/>
      <c r="H197" s="44"/>
      <c r="I197" s="44"/>
    </row>
    <row r="198" spans="2:9" x14ac:dyDescent="0.25">
      <c r="B198" s="44"/>
      <c r="C198" s="44"/>
      <c r="D198" s="44"/>
      <c r="E198" s="44"/>
      <c r="F198" s="44"/>
      <c r="G198" s="44"/>
      <c r="H198" s="44"/>
      <c r="I198" s="44"/>
    </row>
    <row r="199" spans="2:9" x14ac:dyDescent="0.25">
      <c r="B199" s="44"/>
      <c r="C199" s="44"/>
      <c r="D199" s="44"/>
      <c r="E199" s="44"/>
      <c r="F199" s="44"/>
      <c r="G199" s="44"/>
      <c r="H199" s="44"/>
      <c r="I199" s="44"/>
    </row>
    <row r="200" spans="2:9" x14ac:dyDescent="0.25">
      <c r="B200" s="44"/>
      <c r="C200" s="44"/>
      <c r="D200" s="44"/>
      <c r="E200" s="44"/>
      <c r="F200" s="44"/>
      <c r="G200" s="44"/>
      <c r="H200" s="44"/>
      <c r="I200" s="44"/>
    </row>
    <row r="201" spans="2:9" x14ac:dyDescent="0.25">
      <c r="B201" s="44"/>
      <c r="C201" s="44"/>
      <c r="D201" s="44"/>
      <c r="E201" s="44"/>
      <c r="F201" s="44"/>
      <c r="G201" s="44"/>
      <c r="H201" s="44"/>
      <c r="I201" s="44"/>
    </row>
    <row r="202" spans="2:9" x14ac:dyDescent="0.25">
      <c r="B202" s="44"/>
      <c r="C202" s="44"/>
      <c r="D202" s="44"/>
      <c r="E202" s="44"/>
      <c r="F202" s="44"/>
      <c r="G202" s="44"/>
      <c r="H202" s="44"/>
      <c r="I202" s="44"/>
    </row>
    <row r="203" spans="2:9" x14ac:dyDescent="0.25">
      <c r="B203" s="44"/>
      <c r="C203" s="44"/>
      <c r="D203" s="44"/>
      <c r="E203" s="44"/>
      <c r="F203" s="44"/>
      <c r="G203" s="44"/>
      <c r="H203" s="44"/>
      <c r="I203" s="44"/>
    </row>
    <row r="204" spans="2:9" x14ac:dyDescent="0.25">
      <c r="B204" s="44"/>
      <c r="C204" s="44"/>
      <c r="D204" s="44"/>
      <c r="E204" s="44"/>
      <c r="F204" s="44"/>
      <c r="G204" s="44"/>
      <c r="H204" s="44"/>
      <c r="I204" s="44"/>
    </row>
    <row r="205" spans="2:9" x14ac:dyDescent="0.25">
      <c r="B205" s="44"/>
      <c r="C205" s="44"/>
      <c r="D205" s="44"/>
      <c r="E205" s="44"/>
      <c r="F205" s="44"/>
      <c r="G205" s="44"/>
      <c r="H205" s="44"/>
      <c r="I205" s="44"/>
    </row>
    <row r="206" spans="2:9" x14ac:dyDescent="0.25">
      <c r="B206" s="44"/>
      <c r="C206" s="44"/>
      <c r="D206" s="44"/>
      <c r="E206" s="44"/>
      <c r="F206" s="44"/>
      <c r="G206" s="44"/>
      <c r="H206" s="44"/>
      <c r="I206" s="44"/>
    </row>
    <row r="207" spans="2:9" x14ac:dyDescent="0.25">
      <c r="B207" s="44"/>
      <c r="C207" s="44"/>
      <c r="D207" s="44"/>
      <c r="E207" s="44"/>
      <c r="F207" s="44"/>
      <c r="G207" s="44"/>
      <c r="H207" s="44"/>
      <c r="I207" s="44"/>
    </row>
    <row r="208" spans="2:9" x14ac:dyDescent="0.25">
      <c r="B208" s="44"/>
      <c r="C208" s="44"/>
      <c r="D208" s="44"/>
      <c r="E208" s="44"/>
      <c r="F208" s="44"/>
      <c r="G208" s="44"/>
      <c r="H208" s="44"/>
      <c r="I208" s="44"/>
    </row>
    <row r="209" spans="2:9" x14ac:dyDescent="0.25">
      <c r="B209" s="44"/>
      <c r="C209" s="44"/>
      <c r="D209" s="44"/>
      <c r="E209" s="44"/>
      <c r="F209" s="44"/>
      <c r="G209" s="44"/>
      <c r="H209" s="44"/>
      <c r="I209" s="44"/>
    </row>
    <row r="210" spans="2:9" x14ac:dyDescent="0.25">
      <c r="B210" s="44"/>
      <c r="C210" s="44"/>
      <c r="D210" s="44"/>
      <c r="E210" s="44"/>
      <c r="F210" s="44"/>
      <c r="G210" s="44"/>
      <c r="H210" s="44"/>
      <c r="I210" s="44"/>
    </row>
    <row r="211" spans="2:9" x14ac:dyDescent="0.25">
      <c r="B211" s="44"/>
      <c r="C211" s="44"/>
      <c r="D211" s="44"/>
      <c r="E211" s="44"/>
      <c r="F211" s="44"/>
      <c r="G211" s="44"/>
      <c r="H211" s="44"/>
      <c r="I211" s="44"/>
    </row>
    <row r="212" spans="2:9" x14ac:dyDescent="0.25">
      <c r="B212" s="44"/>
      <c r="C212" s="44"/>
      <c r="D212" s="44"/>
      <c r="E212" s="44"/>
      <c r="F212" s="44"/>
      <c r="G212" s="44"/>
      <c r="H212" s="44"/>
      <c r="I212" s="44"/>
    </row>
    <row r="213" spans="2:9" x14ac:dyDescent="0.25">
      <c r="B213" s="44"/>
      <c r="C213" s="44"/>
      <c r="D213" s="44"/>
      <c r="E213" s="44"/>
      <c r="F213" s="44"/>
      <c r="G213" s="44"/>
      <c r="H213" s="44"/>
      <c r="I213" s="44"/>
    </row>
    <row r="214" spans="2:9" x14ac:dyDescent="0.25">
      <c r="B214" s="44"/>
      <c r="C214" s="44"/>
      <c r="D214" s="44"/>
      <c r="E214" s="44"/>
      <c r="F214" s="44"/>
      <c r="G214" s="44"/>
      <c r="H214" s="44"/>
      <c r="I214" s="44"/>
    </row>
    <row r="215" spans="2:9" x14ac:dyDescent="0.25">
      <c r="B215" s="44"/>
      <c r="C215" s="44"/>
      <c r="D215" s="44"/>
      <c r="E215" s="44"/>
      <c r="F215" s="44"/>
      <c r="G215" s="44"/>
      <c r="H215" s="44"/>
      <c r="I215" s="44"/>
    </row>
    <row r="216" spans="2:9" x14ac:dyDescent="0.25">
      <c r="B216" s="44"/>
      <c r="C216" s="44"/>
      <c r="D216" s="44"/>
      <c r="E216" s="44"/>
      <c r="F216" s="44"/>
      <c r="G216" s="44"/>
      <c r="H216" s="44"/>
      <c r="I216" s="44"/>
    </row>
    <row r="217" spans="2:9" x14ac:dyDescent="0.25">
      <c r="B217" s="44"/>
      <c r="C217" s="44"/>
      <c r="D217" s="44"/>
      <c r="E217" s="44"/>
      <c r="F217" s="44"/>
      <c r="G217" s="44"/>
      <c r="H217" s="44"/>
      <c r="I217" s="44"/>
    </row>
    <row r="218" spans="2:9" x14ac:dyDescent="0.25">
      <c r="B218" s="44"/>
      <c r="C218" s="44"/>
      <c r="D218" s="44"/>
      <c r="E218" s="44"/>
      <c r="F218" s="44"/>
      <c r="G218" s="44"/>
      <c r="H218" s="44"/>
      <c r="I218" s="44"/>
    </row>
    <row r="219" spans="2:9" x14ac:dyDescent="0.25">
      <c r="B219" s="44"/>
      <c r="C219" s="44"/>
      <c r="D219" s="44"/>
      <c r="E219" s="44"/>
      <c r="F219" s="44"/>
      <c r="G219" s="44"/>
      <c r="H219" s="44"/>
      <c r="I219" s="44"/>
    </row>
    <row r="220" spans="2:9" x14ac:dyDescent="0.25">
      <c r="B220" s="44"/>
      <c r="C220" s="44"/>
      <c r="D220" s="44"/>
      <c r="E220" s="44"/>
      <c r="F220" s="44"/>
      <c r="G220" s="44"/>
      <c r="H220" s="44"/>
      <c r="I220" s="44"/>
    </row>
    <row r="221" spans="2:9" x14ac:dyDescent="0.25">
      <c r="B221" s="44"/>
      <c r="C221" s="44"/>
      <c r="D221" s="44"/>
      <c r="E221" s="44"/>
      <c r="F221" s="44"/>
      <c r="G221" s="44"/>
      <c r="H221" s="44"/>
      <c r="I221" s="44"/>
    </row>
    <row r="222" spans="2:9" x14ac:dyDescent="0.25">
      <c r="B222" s="44"/>
      <c r="C222" s="44"/>
      <c r="D222" s="44"/>
      <c r="E222" s="44"/>
      <c r="F222" s="44"/>
      <c r="G222" s="44"/>
      <c r="H222" s="44"/>
      <c r="I222" s="44"/>
    </row>
    <row r="223" spans="2:9" x14ac:dyDescent="0.25">
      <c r="B223" s="44"/>
      <c r="C223" s="44"/>
      <c r="D223" s="44"/>
      <c r="E223" s="44"/>
      <c r="F223" s="44"/>
      <c r="G223" s="44"/>
      <c r="H223" s="44"/>
      <c r="I223" s="44"/>
    </row>
    <row r="224" spans="2:9" x14ac:dyDescent="0.25">
      <c r="B224" s="44"/>
      <c r="C224" s="44"/>
      <c r="D224" s="44"/>
      <c r="E224" s="44"/>
      <c r="F224" s="44"/>
      <c r="G224" s="44"/>
      <c r="H224" s="44"/>
      <c r="I224" s="44"/>
    </row>
    <row r="225" spans="2:9" x14ac:dyDescent="0.25">
      <c r="B225" s="44"/>
      <c r="C225" s="44"/>
      <c r="D225" s="44"/>
      <c r="E225" s="44"/>
      <c r="F225" s="44"/>
      <c r="G225" s="44"/>
      <c r="H225" s="44"/>
      <c r="I225" s="44"/>
    </row>
    <row r="226" spans="2:9" x14ac:dyDescent="0.25">
      <c r="B226" s="44"/>
      <c r="C226" s="44"/>
      <c r="D226" s="44"/>
      <c r="E226" s="44"/>
      <c r="F226" s="44"/>
      <c r="G226" s="44"/>
      <c r="H226" s="44"/>
      <c r="I226" s="44"/>
    </row>
  </sheetData>
  <mergeCells count="18">
    <mergeCell ref="C97:D97"/>
    <mergeCell ref="B81:F81"/>
    <mergeCell ref="B82:F82"/>
    <mergeCell ref="B84:F84"/>
    <mergeCell ref="B85:F85"/>
    <mergeCell ref="B86:F86"/>
    <mergeCell ref="B80:F80"/>
    <mergeCell ref="B3:F3"/>
    <mergeCell ref="B25:F25"/>
    <mergeCell ref="B35:F35"/>
    <mergeCell ref="B43:F43"/>
    <mergeCell ref="B52:F52"/>
    <mergeCell ref="B64:F64"/>
    <mergeCell ref="B65:F65"/>
    <mergeCell ref="B66:F66"/>
    <mergeCell ref="B75:F75"/>
    <mergeCell ref="B77:F77"/>
    <mergeCell ref="B79:F79"/>
  </mergeCells>
  <printOptions horizontalCentered="1"/>
  <pageMargins left="7.874015748031496E-2" right="7.874015748031496E-2" top="7.874015748031496E-2" bottom="7.874015748031496E-2" header="7.874015748031496E-2" footer="7.874015748031496E-2"/>
  <pageSetup paperSize="9" scale="90" fitToHeight="0" orientation="landscape" horizontalDpi="4294967293" r:id="rId1"/>
  <headerFooter>
    <oddFooter>&amp;C© www.banana.ch/it/it</oddFooter>
  </headerFooter>
  <rowBreaks count="2" manualBreakCount="2">
    <brk id="36" min="1" max="8" man="1"/>
    <brk id="67" min="1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Mercurio</dc:creator>
  <cp:lastModifiedBy>Utente</cp:lastModifiedBy>
  <cp:lastPrinted>2024-02-21T17:54:49Z</cp:lastPrinted>
  <dcterms:created xsi:type="dcterms:W3CDTF">2021-12-14T12:48:37Z</dcterms:created>
  <dcterms:modified xsi:type="dcterms:W3CDTF">2024-02-21T17:56:26Z</dcterms:modified>
</cp:coreProperties>
</file>